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annekrissler\Desktop\"/>
    </mc:Choice>
  </mc:AlternateContent>
  <bookViews>
    <workbookView xWindow="0" yWindow="0" windowWidth="15345" windowHeight="4650"/>
  </bookViews>
  <sheets>
    <sheet name="Graduation" sheetId="1" r:id="rId1"/>
    <sheet name="Macro1" sheetId="2" state="veryHidden" r:id="rId2"/>
    <sheet name="Transfers" sheetId="3" r:id="rId3"/>
    <sheet name="Retention" sheetId="4" r:id="rId4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2">Macro1!$A$56</definedName>
    <definedName name="Macro3">Macro1!$A$63</definedName>
    <definedName name="Macro4">Macro1!$A$70</definedName>
    <definedName name="Macro5">Macro1!$A$77</definedName>
    <definedName name="Macro6">Macro1!$A$84</definedName>
    <definedName name="Macro7">Macro1!$A$91</definedName>
    <definedName name="Macro8">Macro1!$A$98</definedName>
    <definedName name="Macro9">Macro1!$A$105</definedName>
    <definedName name="Recover">Macro1!$A$112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D9" i="4" l="1"/>
  <c r="D7" i="4"/>
  <c r="D5" i="4"/>
  <c r="D53" i="3" l="1"/>
  <c r="D40" i="3"/>
  <c r="D54" i="3" s="1"/>
  <c r="D31" i="3"/>
  <c r="D27" i="3"/>
  <c r="D24" i="3"/>
  <c r="D34" i="3" l="1"/>
  <c r="D55" i="3" s="1"/>
  <c r="F13" i="3"/>
  <c r="F12" i="3"/>
  <c r="F6" i="3"/>
  <c r="F7" i="3"/>
  <c r="F8" i="3"/>
  <c r="F9" i="3"/>
  <c r="F10" i="3"/>
  <c r="F5" i="3"/>
  <c r="E14" i="3"/>
  <c r="E11" i="3"/>
  <c r="D14" i="3"/>
  <c r="D11" i="3"/>
  <c r="F14" i="3" l="1"/>
  <c r="F11" i="3"/>
  <c r="E15" i="3"/>
  <c r="D15" i="3"/>
  <c r="D13" i="1"/>
  <c r="D10" i="1"/>
  <c r="D14" i="1" s="1"/>
  <c r="F15" i="3" l="1"/>
</calcChain>
</file>

<file path=xl/sharedStrings.xml><?xml version="1.0" encoding="utf-8"?>
<sst xmlns="http://schemas.openxmlformats.org/spreadsheetml/2006/main" count="147" uniqueCount="79">
  <si>
    <t>Degree</t>
  </si>
  <si>
    <t>Program</t>
  </si>
  <si>
    <t>Program Description</t>
  </si>
  <si>
    <t>Headcount</t>
  </si>
  <si>
    <t>AAS</t>
  </si>
  <si>
    <t>ACT-AAS</t>
  </si>
  <si>
    <t>Accounting - AAS</t>
  </si>
  <si>
    <t>BUSMGT-AAS</t>
  </si>
  <si>
    <t>Business Management - AAS</t>
  </si>
  <si>
    <t>BUSMKT-AAS</t>
  </si>
  <si>
    <t>Business Marketing - AAS</t>
  </si>
  <si>
    <t>MOA-AAS</t>
  </si>
  <si>
    <t>Medical Office Assistant</t>
  </si>
  <si>
    <t>OFFT-AAS</t>
  </si>
  <si>
    <t>Office Technologies</t>
  </si>
  <si>
    <t>AS</t>
  </si>
  <si>
    <t>ACT-AS</t>
  </si>
  <si>
    <t>Accounting - AS</t>
  </si>
  <si>
    <t>BUSAD-AS</t>
  </si>
  <si>
    <t>Business Administration - AS</t>
  </si>
  <si>
    <t>Macro1</t>
  </si>
  <si>
    <t>Macro10</t>
  </si>
  <si>
    <t>Macro11</t>
  </si>
  <si>
    <t>Macro12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</si>
  <si>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</si>
  <si>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</si>
  <si>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</si>
  <si>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</si>
  <si>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</si>
  <si>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</si>
  <si>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</si>
  <si>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</si>
  <si>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</si>
  <si>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</si>
  <si>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Orange County Community College
Business Department Graduations
for Academic Year 2010-2011</t>
  </si>
  <si>
    <t>ODS Reprot File Name: IR_D_Graduation by Program Activity Report</t>
  </si>
  <si>
    <t>Worksheet Tab: All Programs by AY with Program Parameter</t>
  </si>
  <si>
    <t>Date: 20-JUN-15</t>
  </si>
  <si>
    <t>Business Management - AAS Newb</t>
  </si>
  <si>
    <t>NBUSMGT-AAS</t>
  </si>
  <si>
    <t>Programs :</t>
  </si>
  <si>
    <t>ACT-AAS, ACT-AS, BUSAD-AS, BUSMGT-AAS, NBUSMGT-AAS, BUSMKT-AAS, MOA-AAS, OFFT-AAS'</t>
  </si>
  <si>
    <t xml:space="preserve">Degree Total: </t>
  </si>
  <si>
    <t xml:space="preserve">Total: </t>
  </si>
  <si>
    <r>
      <t xml:space="preserve">Orange County Community College
Transfer Activity Report by Degree &amp; Program
of Graduating Students 
</t>
    </r>
    <r>
      <rPr>
        <b/>
        <i/>
        <sz val="10"/>
        <color theme="1"/>
        <rFont val="Calibri"/>
        <family val="2"/>
        <scheme val="minor"/>
      </rPr>
      <t>Transfer data obtained from National Student Clearninghouse (NSC) on October 15</t>
    </r>
  </si>
  <si>
    <t>AY 10/11 Graduates</t>
  </si>
  <si>
    <t>Program  Description</t>
  </si>
  <si>
    <t>Total Graduates by Program</t>
  </si>
  <si>
    <t>Transferred to a 4 YR</t>
  </si>
  <si>
    <t>%</t>
  </si>
  <si>
    <t>DEGREE TOTAL</t>
  </si>
  <si>
    <t>TOTAL</t>
  </si>
  <si>
    <t>NSC Data for AY 1011 as of January 12, 2012</t>
  </si>
  <si>
    <t>Transferred to</t>
  </si>
  <si>
    <t>SUNY EMPIRE STATE COLLEGE</t>
  </si>
  <si>
    <t>MOUNT SAINT MARY COLLEGE</t>
  </si>
  <si>
    <t>SUNY NEW PALTZ</t>
  </si>
  <si>
    <t>DESALES UNIVERSITY</t>
  </si>
  <si>
    <t>UNIVERSITY OF SOUTH CAROLINA</t>
  </si>
  <si>
    <t>SUNY FASHION INSTITUTE OF TECHNOLOGY</t>
  </si>
  <si>
    <t>HOFSTRA UNIVERSITY</t>
  </si>
  <si>
    <t>CUNY BERNARD M. BARUCH COLLEGE</t>
  </si>
  <si>
    <t>MARIST COLLEGE</t>
  </si>
  <si>
    <t>SUNY OSWEGO</t>
  </si>
  <si>
    <t>BERKELEY COLLEGE</t>
  </si>
  <si>
    <t>CUNY JOHN JAY COLLEGE OF CRIMINAL JUSTICE</t>
  </si>
  <si>
    <t>FRANKLIN UNIVERSITY</t>
  </si>
  <si>
    <t>NORFOLK STATE UNIVERSITY</t>
  </si>
  <si>
    <t>SACRED HEART UNIVERSITY</t>
  </si>
  <si>
    <t>SUNY BINGHAMTON</t>
  </si>
  <si>
    <t>SUNY COLLEGE ONEONTA</t>
  </si>
  <si>
    <t>Orange County Community College
Fall to Fall Retention
Students Retained in the Business Program*</t>
  </si>
  <si>
    <t>Fall 2010 to 2011</t>
  </si>
  <si>
    <t>Part Time</t>
  </si>
  <si>
    <t>Full Time</t>
  </si>
  <si>
    <t>Both FT &amp; PT</t>
  </si>
  <si>
    <t>*Note: List of Programs: Accounting AS, Accounting AAS, Business Administration AS,  Business Management AAS, Marketing AAS, Medicial Office Assisstant AAS, Office Technologies AAS</t>
  </si>
  <si>
    <t>First Time
Fall 2010</t>
  </si>
  <si>
    <t>Returned
Fall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</si>
</sst>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#,###,###,###,###,###,###,###,###,###,##0;\-##,###,###,###,###,###,###,###,###,###,###,###,##0"/>
    <numFmt numFmtId="165" formatCode="##,###,###,###,###,###,###,###,###,###,###,###,##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6" applyNumberFormat="0" applyAlignment="0" applyProtection="0"/>
    <xf numFmtId="0" fontId="7" fillId="32" borderId="7" applyNumberFormat="0" applyAlignment="0" applyProtection="0"/>
    <xf numFmtId="0" fontId="8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4" borderId="6" applyNumberFormat="0" applyAlignment="0" applyProtection="0"/>
    <xf numFmtId="0" fontId="14" fillId="0" borderId="11" applyNumberFormat="0" applyFill="0" applyAlignment="0" applyProtection="0"/>
    <xf numFmtId="0" fontId="15" fillId="35" borderId="0" applyNumberFormat="0" applyBorder="0" applyAlignment="0" applyProtection="0"/>
    <xf numFmtId="0" fontId="3" fillId="0" borderId="0"/>
    <xf numFmtId="0" fontId="3" fillId="36" borderId="12" applyNumberFormat="0" applyFont="0" applyAlignment="0" applyProtection="0"/>
    <xf numFmtId="0" fontId="16" fillId="31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36" borderId="1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/>
    <xf numFmtId="0" fontId="1" fillId="36" borderId="1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</cellStyleXfs>
  <cellXfs count="75">
    <xf numFmtId="0" fontId="0" fillId="0" borderId="0" xfId="0"/>
    <xf numFmtId="0" fontId="20" fillId="2" borderId="1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165" fontId="20" fillId="3" borderId="1" xfId="0" applyNumberFormat="1" applyFont="1" applyFill="1" applyBorder="1" applyAlignment="1">
      <alignment horizontal="right" vertical="top"/>
    </xf>
    <xf numFmtId="0" fontId="20" fillId="3" borderId="3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 wrapText="1"/>
    </xf>
    <xf numFmtId="164" fontId="20" fillId="4" borderId="1" xfId="0" applyNumberFormat="1" applyFont="1" applyFill="1" applyBorder="1" applyAlignment="1">
      <alignment horizontal="right" vertical="top"/>
    </xf>
    <xf numFmtId="164" fontId="20" fillId="5" borderId="1" xfId="0" applyNumberFormat="1" applyFont="1" applyFill="1" applyBorder="1" applyAlignment="1">
      <alignment horizontal="right" vertical="top"/>
    </xf>
    <xf numFmtId="0" fontId="21" fillId="0" borderId="0" xfId="0" applyFont="1"/>
    <xf numFmtId="0" fontId="21" fillId="0" borderId="0" xfId="0" applyFont="1"/>
    <xf numFmtId="165" fontId="20" fillId="3" borderId="1" xfId="0" applyNumberFormat="1" applyFont="1" applyFill="1" applyBorder="1" applyAlignment="1">
      <alignment horizontal="right" vertical="top"/>
    </xf>
    <xf numFmtId="0" fontId="20" fillId="3" borderId="3" xfId="0" applyFont="1" applyFill="1" applyBorder="1" applyAlignment="1">
      <alignment horizontal="left" vertical="top" wrapText="1"/>
    </xf>
    <xf numFmtId="0" fontId="21" fillId="0" borderId="0" xfId="0" applyFont="1"/>
    <xf numFmtId="0" fontId="21" fillId="0" borderId="0" xfId="0" quotePrefix="1" applyFont="1"/>
    <xf numFmtId="0" fontId="20" fillId="3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top"/>
    </xf>
    <xf numFmtId="164" fontId="23" fillId="5" borderId="1" xfId="0" applyNumberFormat="1" applyFont="1" applyFill="1" applyBorder="1" applyAlignment="1">
      <alignment horizontal="right" vertical="top"/>
    </xf>
    <xf numFmtId="164" fontId="23" fillId="4" borderId="1" xfId="0" applyNumberFormat="1" applyFont="1" applyFill="1" applyBorder="1" applyAlignment="1">
      <alignment horizontal="right" vertical="top"/>
    </xf>
    <xf numFmtId="165" fontId="23" fillId="4" borderId="1" xfId="0" applyNumberFormat="1" applyFont="1" applyFill="1" applyBorder="1" applyAlignment="1">
      <alignment horizontal="right" vertical="top"/>
    </xf>
    <xf numFmtId="165" fontId="23" fillId="5" borderId="1" xfId="0" applyNumberFormat="1" applyFont="1" applyFill="1" applyBorder="1" applyAlignment="1">
      <alignment horizontal="right" vertical="top"/>
    </xf>
    <xf numFmtId="0" fontId="23" fillId="38" borderId="1" xfId="43" applyFont="1" applyFill="1" applyBorder="1" applyAlignment="1">
      <alignment horizontal="right"/>
    </xf>
    <xf numFmtId="10" fontId="18" fillId="38" borderId="15" xfId="43" applyNumberFormat="1" applyFont="1" applyFill="1" applyBorder="1"/>
    <xf numFmtId="0" fontId="23" fillId="38" borderId="5" xfId="43" applyFont="1" applyFill="1" applyBorder="1" applyAlignment="1">
      <alignment horizontal="left" vertical="center" wrapText="1"/>
    </xf>
    <xf numFmtId="0" fontId="18" fillId="38" borderId="15" xfId="43" applyFont="1" applyFill="1" applyBorder="1"/>
    <xf numFmtId="0" fontId="2" fillId="0" borderId="0" xfId="43"/>
    <xf numFmtId="0" fontId="2" fillId="0" borderId="0" xfId="43" applyAlignment="1">
      <alignment horizontal="center" wrapText="1"/>
    </xf>
    <xf numFmtId="0" fontId="2" fillId="0" borderId="15" xfId="43" applyBorder="1"/>
    <xf numFmtId="10" fontId="2" fillId="0" borderId="15" xfId="43" applyNumberFormat="1" applyBorder="1"/>
    <xf numFmtId="0" fontId="18" fillId="37" borderId="15" xfId="43" applyFont="1" applyFill="1" applyBorder="1" applyAlignment="1">
      <alignment horizontal="center" vertical="center" wrapText="1"/>
    </xf>
    <xf numFmtId="0" fontId="18" fillId="0" borderId="15" xfId="43" applyFont="1" applyBorder="1" applyAlignment="1">
      <alignment wrapText="1"/>
    </xf>
    <xf numFmtId="0" fontId="24" fillId="0" borderId="16" xfId="43" applyFont="1" applyBorder="1" applyAlignment="1">
      <alignment horizontal="center" vertical="center" wrapText="1"/>
    </xf>
    <xf numFmtId="0" fontId="20" fillId="3" borderId="1" xfId="43" applyFont="1" applyFill="1" applyBorder="1" applyAlignment="1">
      <alignment horizontal="left" vertical="top"/>
    </xf>
    <xf numFmtId="0" fontId="2" fillId="0" borderId="15" xfId="43" applyFont="1" applyBorder="1"/>
    <xf numFmtId="0" fontId="2" fillId="0" borderId="15" xfId="43" applyFont="1" applyBorder="1" applyAlignment="1">
      <alignment wrapText="1"/>
    </xf>
    <xf numFmtId="0" fontId="24" fillId="0" borderId="15" xfId="43" applyFont="1" applyBorder="1" applyAlignment="1">
      <alignment horizontal="left" vertical="center" wrapText="1"/>
    </xf>
    <xf numFmtId="0" fontId="20" fillId="3" borderId="5" xfId="43" applyFont="1" applyFill="1" applyBorder="1" applyAlignment="1">
      <alignment horizontal="left" vertical="center" wrapText="1"/>
    </xf>
    <xf numFmtId="0" fontId="18" fillId="39" borderId="15" xfId="43" applyFont="1" applyFill="1" applyBorder="1"/>
    <xf numFmtId="0" fontId="18" fillId="39" borderId="15" xfId="43" applyFont="1" applyFill="1" applyBorder="1" applyAlignment="1">
      <alignment horizontal="left" vertical="center"/>
    </xf>
    <xf numFmtId="0" fontId="18" fillId="39" borderId="17" xfId="43" applyFont="1" applyFill="1" applyBorder="1" applyAlignment="1">
      <alignment horizontal="right"/>
    </xf>
    <xf numFmtId="10" fontId="18" fillId="39" borderId="15" xfId="43" applyNumberFormat="1" applyFont="1" applyFill="1" applyBorder="1"/>
    <xf numFmtId="0" fontId="18" fillId="37" borderId="19" xfId="43" applyFont="1" applyFill="1" applyBorder="1" applyAlignment="1">
      <alignment horizontal="center" vertical="center" wrapText="1"/>
    </xf>
    <xf numFmtId="0" fontId="26" fillId="40" borderId="0" xfId="0" applyFont="1" applyFill="1"/>
    <xf numFmtId="0" fontId="0" fillId="0" borderId="16" xfId="0" applyBorder="1"/>
    <xf numFmtId="0" fontId="0" fillId="0" borderId="20" xfId="0" applyBorder="1"/>
    <xf numFmtId="0" fontId="18" fillId="39" borderId="23" xfId="43" applyFont="1" applyFill="1" applyBorder="1" applyAlignment="1">
      <alignment horizontal="right"/>
    </xf>
    <xf numFmtId="0" fontId="23" fillId="38" borderId="22" xfId="43" applyFont="1" applyFill="1" applyBorder="1" applyAlignment="1">
      <alignment horizontal="right"/>
    </xf>
    <xf numFmtId="0" fontId="1" fillId="0" borderId="16" xfId="57" applyBorder="1"/>
    <xf numFmtId="0" fontId="0" fillId="0" borderId="21" xfId="0" applyBorder="1"/>
    <xf numFmtId="0" fontId="27" fillId="0" borderId="0" xfId="0" applyFont="1"/>
    <xf numFmtId="10" fontId="27" fillId="0" borderId="0" xfId="0" applyNumberFormat="1" applyFont="1" applyAlignment="1">
      <alignment horizontal="center" vertical="center"/>
    </xf>
    <xf numFmtId="0" fontId="27" fillId="0" borderId="15" xfId="0" applyFont="1" applyBorder="1"/>
    <xf numFmtId="10" fontId="27" fillId="0" borderId="15" xfId="0" applyNumberFormat="1" applyFont="1" applyBorder="1"/>
    <xf numFmtId="0" fontId="27" fillId="0" borderId="0" xfId="0" applyFont="1" applyBorder="1"/>
    <xf numFmtId="10" fontId="27" fillId="0" borderId="0" xfId="0" applyNumberFormat="1" applyFont="1" applyBorder="1"/>
    <xf numFmtId="10" fontId="27" fillId="0" borderId="0" xfId="0" applyNumberFormat="1" applyFont="1" applyBorder="1" applyAlignment="1">
      <alignment horizontal="center" vertical="center"/>
    </xf>
    <xf numFmtId="10" fontId="27" fillId="0" borderId="0" xfId="0" applyNumberFormat="1" applyFont="1"/>
    <xf numFmtId="0" fontId="27" fillId="0" borderId="18" xfId="0" applyFont="1" applyBorder="1"/>
    <xf numFmtId="10" fontId="27" fillId="0" borderId="18" xfId="0" applyNumberFormat="1" applyFont="1" applyBorder="1"/>
    <xf numFmtId="0" fontId="24" fillId="0" borderId="24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16" xfId="43" applyFont="1" applyBorder="1" applyAlignment="1">
      <alignment horizontal="center" vertical="center" wrapText="1"/>
    </xf>
    <xf numFmtId="0" fontId="2" fillId="0" borderId="17" xfId="43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8" fillId="37" borderId="20" xfId="43" applyFont="1" applyFill="1" applyBorder="1" applyAlignment="1">
      <alignment horizontal="left" vertical="center" wrapText="1"/>
    </xf>
    <xf numFmtId="0" fontId="18" fillId="37" borderId="0" xfId="43" applyFont="1" applyFill="1" applyBorder="1" applyAlignment="1">
      <alignment horizontal="left" vertical="center" wrapText="1"/>
    </xf>
    <xf numFmtId="0" fontId="24" fillId="0" borderId="0" xfId="43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4" fillId="0" borderId="24" xfId="0" applyFont="1" applyBorder="1" applyAlignment="1">
      <alignment horizont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</cellXfs>
  <cellStyles count="71">
    <cellStyle name="20% - Accent1" xfId="1" builtinId="30" customBuiltin="1"/>
    <cellStyle name="20% - Accent1 2" xfId="45"/>
    <cellStyle name="20% - Accent1 3" xfId="59"/>
    <cellStyle name="20% - Accent2" xfId="2" builtinId="34" customBuiltin="1"/>
    <cellStyle name="20% - Accent2 2" xfId="47"/>
    <cellStyle name="20% - Accent2 3" xfId="61"/>
    <cellStyle name="20% - Accent3" xfId="3" builtinId="38" customBuiltin="1"/>
    <cellStyle name="20% - Accent3 2" xfId="49"/>
    <cellStyle name="20% - Accent3 3" xfId="63"/>
    <cellStyle name="20% - Accent4" xfId="4" builtinId="42" customBuiltin="1"/>
    <cellStyle name="20% - Accent4 2" xfId="51"/>
    <cellStyle name="20% - Accent4 3" xfId="65"/>
    <cellStyle name="20% - Accent5" xfId="5" builtinId="46" customBuiltin="1"/>
    <cellStyle name="20% - Accent5 2" xfId="53"/>
    <cellStyle name="20% - Accent5 3" xfId="67"/>
    <cellStyle name="20% - Accent6" xfId="6" builtinId="50" customBuiltin="1"/>
    <cellStyle name="20% - Accent6 2" xfId="55"/>
    <cellStyle name="20% - Accent6 3" xfId="69"/>
    <cellStyle name="40% - Accent1" xfId="7" builtinId="31" customBuiltin="1"/>
    <cellStyle name="40% - Accent1 2" xfId="46"/>
    <cellStyle name="40% - Accent1 3" xfId="60"/>
    <cellStyle name="40% - Accent2" xfId="8" builtinId="35" customBuiltin="1"/>
    <cellStyle name="40% - Accent2 2" xfId="48"/>
    <cellStyle name="40% - Accent2 3" xfId="62"/>
    <cellStyle name="40% - Accent3" xfId="9" builtinId="39" customBuiltin="1"/>
    <cellStyle name="40% - Accent3 2" xfId="50"/>
    <cellStyle name="40% - Accent3 3" xfId="64"/>
    <cellStyle name="40% - Accent4" xfId="10" builtinId="43" customBuiltin="1"/>
    <cellStyle name="40% - Accent4 2" xfId="52"/>
    <cellStyle name="40% - Accent4 3" xfId="66"/>
    <cellStyle name="40% - Accent5" xfId="11" builtinId="47" customBuiltin="1"/>
    <cellStyle name="40% - Accent5 2" xfId="54"/>
    <cellStyle name="40% - Accent5 3" xfId="68"/>
    <cellStyle name="40% - Accent6" xfId="12" builtinId="51" customBuiltin="1"/>
    <cellStyle name="40% - Accent6 2" xfId="56"/>
    <cellStyle name="40% - Accent6 3" xfId="7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rmal 4" xfId="57"/>
    <cellStyle name="Note 2" xfId="38"/>
    <cellStyle name="Note 3" xfId="44"/>
    <cellStyle name="Note 4" xfId="5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D4D0C8"/>
      <rgbColor rgb="00F7F7E7"/>
      <rgbColor rgb="00FFFFB5"/>
      <rgbColor rgb="0073FF7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70" workbookViewId="0">
      <selection sqref="A1:D1"/>
    </sheetView>
  </sheetViews>
  <sheetFormatPr defaultRowHeight="15" x14ac:dyDescent="0.25"/>
  <cols>
    <col min="1" max="1" width="10.85546875" style="9" customWidth="1"/>
    <col min="2" max="2" width="19.28515625" style="9" customWidth="1"/>
    <col min="3" max="3" width="38.28515625" style="9" customWidth="1"/>
    <col min="4" max="4" width="16.5703125" style="9" bestFit="1" customWidth="1"/>
    <col min="5" max="16384" width="9.140625" style="9"/>
  </cols>
  <sheetData>
    <row r="1" spans="1:4" ht="48" customHeight="1" x14ac:dyDescent="0.25">
      <c r="A1" s="60" t="s">
        <v>34</v>
      </c>
      <c r="B1" s="61"/>
      <c r="C1" s="61"/>
      <c r="D1" s="61"/>
    </row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s="2" t="s">
        <v>4</v>
      </c>
      <c r="B4" s="3" t="s">
        <v>5</v>
      </c>
      <c r="C4" s="3" t="s">
        <v>6</v>
      </c>
      <c r="D4" s="4">
        <v>5</v>
      </c>
    </row>
    <row r="5" spans="1:4" x14ac:dyDescent="0.25">
      <c r="A5" s="5"/>
      <c r="B5" s="3" t="s">
        <v>7</v>
      </c>
      <c r="C5" s="3" t="s">
        <v>8</v>
      </c>
      <c r="D5" s="4">
        <v>32</v>
      </c>
    </row>
    <row r="6" spans="1:4" s="13" customFormat="1" x14ac:dyDescent="0.25">
      <c r="A6" s="12"/>
      <c r="B6" s="16" t="s">
        <v>39</v>
      </c>
      <c r="C6" s="15" t="s">
        <v>38</v>
      </c>
      <c r="D6" s="11">
        <v>8</v>
      </c>
    </row>
    <row r="7" spans="1:4" x14ac:dyDescent="0.25">
      <c r="A7" s="5"/>
      <c r="B7" s="3" t="s">
        <v>9</v>
      </c>
      <c r="C7" s="3" t="s">
        <v>10</v>
      </c>
      <c r="D7" s="4">
        <v>5</v>
      </c>
    </row>
    <row r="8" spans="1:4" x14ac:dyDescent="0.25">
      <c r="A8" s="5"/>
      <c r="B8" s="3" t="s">
        <v>11</v>
      </c>
      <c r="C8" s="3" t="s">
        <v>12</v>
      </c>
      <c r="D8" s="4">
        <v>11</v>
      </c>
    </row>
    <row r="9" spans="1:4" x14ac:dyDescent="0.25">
      <c r="A9" s="6"/>
      <c r="B9" s="3" t="s">
        <v>13</v>
      </c>
      <c r="C9" s="3" t="s">
        <v>14</v>
      </c>
      <c r="D9" s="4">
        <v>4</v>
      </c>
    </row>
    <row r="10" spans="1:4" x14ac:dyDescent="0.25">
      <c r="A10" s="7"/>
      <c r="B10" s="7"/>
      <c r="C10" s="18" t="s">
        <v>42</v>
      </c>
      <c r="D10" s="19">
        <f>SUM(D4:D9)</f>
        <v>65</v>
      </c>
    </row>
    <row r="11" spans="1:4" x14ac:dyDescent="0.25">
      <c r="A11" s="2" t="s">
        <v>15</v>
      </c>
      <c r="B11" s="3" t="s">
        <v>16</v>
      </c>
      <c r="C11" s="3" t="s">
        <v>17</v>
      </c>
      <c r="D11" s="4">
        <v>16</v>
      </c>
    </row>
    <row r="12" spans="1:4" x14ac:dyDescent="0.25">
      <c r="A12" s="6"/>
      <c r="B12" s="3" t="s">
        <v>18</v>
      </c>
      <c r="C12" s="3" t="s">
        <v>19</v>
      </c>
      <c r="D12" s="4">
        <v>44</v>
      </c>
    </row>
    <row r="13" spans="1:4" x14ac:dyDescent="0.25">
      <c r="A13" s="7"/>
      <c r="B13" s="7"/>
      <c r="C13" s="18" t="s">
        <v>42</v>
      </c>
      <c r="D13" s="19">
        <f>SUM(D11:D12)</f>
        <v>60</v>
      </c>
    </row>
    <row r="14" spans="1:4" x14ac:dyDescent="0.25">
      <c r="A14" s="8"/>
      <c r="B14" s="8"/>
      <c r="C14" s="17" t="s">
        <v>43</v>
      </c>
      <c r="D14" s="20">
        <f>+D10+D13</f>
        <v>125</v>
      </c>
    </row>
    <row r="16" spans="1:4" x14ac:dyDescent="0.25">
      <c r="A16" s="9" t="s">
        <v>35</v>
      </c>
    </row>
    <row r="17" spans="1:1" x14ac:dyDescent="0.25">
      <c r="A17" s="9" t="s">
        <v>36</v>
      </c>
    </row>
    <row r="18" spans="1:1" x14ac:dyDescent="0.25">
      <c r="A18" s="13" t="s">
        <v>40</v>
      </c>
    </row>
    <row r="19" spans="1:1" s="10" customFormat="1" x14ac:dyDescent="0.25">
      <c r="A19" s="14" t="s">
        <v>41</v>
      </c>
    </row>
    <row r="20" spans="1:1" x14ac:dyDescent="0.25">
      <c r="A20" s="9" t="s">
        <v>37</v>
      </c>
    </row>
  </sheetData>
  <mergeCells count="1">
    <mergeCell ref="A1:D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/>
  </sheetViews>
  <sheetFormatPr defaultRowHeight="12.75" x14ac:dyDescent="0.2"/>
  <sheetData>
    <row r="1" spans="1:2" x14ac:dyDescent="0.2">
      <c r="A1" t="s">
        <v>20</v>
      </c>
      <c r="B1" t="s">
        <v>33</v>
      </c>
    </row>
    <row r="8" spans="1:2" x14ac:dyDescent="0.2">
      <c r="A8" t="s">
        <v>21</v>
      </c>
    </row>
    <row r="15" spans="1:2" x14ac:dyDescent="0.2">
      <c r="A15" t="s">
        <v>22</v>
      </c>
    </row>
    <row r="22" spans="1:1" x14ac:dyDescent="0.2">
      <c r="A22" t="s">
        <v>23</v>
      </c>
    </row>
    <row r="56" spans="1:1" x14ac:dyDescent="0.2">
      <c r="A56" t="s">
        <v>24</v>
      </c>
    </row>
    <row r="63" spans="1:1" x14ac:dyDescent="0.2">
      <c r="A63" t="s">
        <v>25</v>
      </c>
    </row>
    <row r="70" spans="1:1" x14ac:dyDescent="0.2">
      <c r="A70" t="s">
        <v>26</v>
      </c>
    </row>
    <row r="77" spans="1:1" x14ac:dyDescent="0.2">
      <c r="A77" t="s">
        <v>27</v>
      </c>
    </row>
    <row r="84" spans="1:1" x14ac:dyDescent="0.2">
      <c r="A84" t="s">
        <v>28</v>
      </c>
    </row>
    <row r="91" spans="1:1" x14ac:dyDescent="0.2">
      <c r="A91" t="s">
        <v>29</v>
      </c>
    </row>
    <row r="98" spans="1:1" x14ac:dyDescent="0.2">
      <c r="A98" t="s">
        <v>30</v>
      </c>
    </row>
    <row r="105" spans="1:1" x14ac:dyDescent="0.2">
      <c r="A105" t="s">
        <v>31</v>
      </c>
    </row>
    <row r="112" spans="1:1" x14ac:dyDescent="0.2">
      <c r="A112" t="s">
        <v>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"/>
  <sheetViews>
    <sheetView topLeftCell="A28" workbookViewId="0">
      <selection activeCell="A2" sqref="A2:H2"/>
    </sheetView>
  </sheetViews>
  <sheetFormatPr defaultRowHeight="12.75" x14ac:dyDescent="0.2"/>
  <cols>
    <col min="2" max="2" width="33.5703125" customWidth="1"/>
    <col min="3" max="3" width="17" customWidth="1"/>
    <col min="4" max="4" width="12.7109375" customWidth="1"/>
    <col min="5" max="5" width="12.28515625" customWidth="1"/>
  </cols>
  <sheetData>
    <row r="2" spans="1:8" ht="69.75" customHeight="1" x14ac:dyDescent="0.2">
      <c r="A2" s="67" t="s">
        <v>44</v>
      </c>
      <c r="B2" s="67"/>
      <c r="C2" s="67"/>
      <c r="D2" s="67"/>
      <c r="E2" s="67"/>
      <c r="F2" s="67"/>
      <c r="G2" s="67"/>
      <c r="H2" s="67"/>
    </row>
    <row r="3" spans="1:8" ht="15.75" x14ac:dyDescent="0.25">
      <c r="A3" s="27"/>
      <c r="B3" s="35"/>
      <c r="C3" s="31"/>
      <c r="D3" s="31"/>
      <c r="E3" s="62" t="s">
        <v>45</v>
      </c>
      <c r="F3" s="63"/>
      <c r="G3" s="25"/>
    </row>
    <row r="4" spans="1:8" ht="45" x14ac:dyDescent="0.25">
      <c r="A4" s="29" t="s">
        <v>0</v>
      </c>
      <c r="B4" s="29" t="s">
        <v>46</v>
      </c>
      <c r="C4" s="29" t="s">
        <v>1</v>
      </c>
      <c r="D4" s="29" t="s">
        <v>47</v>
      </c>
      <c r="E4" s="29" t="s">
        <v>48</v>
      </c>
      <c r="F4" s="29" t="s">
        <v>49</v>
      </c>
      <c r="G4" s="26"/>
    </row>
    <row r="5" spans="1:8" ht="15" x14ac:dyDescent="0.25">
      <c r="A5" s="33" t="s">
        <v>4</v>
      </c>
      <c r="B5" s="36" t="s">
        <v>6</v>
      </c>
      <c r="C5" s="32" t="s">
        <v>5</v>
      </c>
      <c r="D5" s="30">
        <v>5</v>
      </c>
      <c r="E5" s="27"/>
      <c r="F5" s="28">
        <f>+E5/D5</f>
        <v>0</v>
      </c>
    </row>
    <row r="6" spans="1:8" ht="15" x14ac:dyDescent="0.25">
      <c r="A6" s="33" t="s">
        <v>4</v>
      </c>
      <c r="B6" s="36" t="s">
        <v>8</v>
      </c>
      <c r="C6" s="32" t="s">
        <v>7</v>
      </c>
      <c r="D6" s="30">
        <v>32</v>
      </c>
      <c r="E6" s="27">
        <v>2</v>
      </c>
      <c r="F6" s="28">
        <f t="shared" ref="F6:F13" si="0">+E6/D6</f>
        <v>6.25E-2</v>
      </c>
    </row>
    <row r="7" spans="1:8" ht="15" x14ac:dyDescent="0.25">
      <c r="A7" s="33" t="s">
        <v>4</v>
      </c>
      <c r="B7" s="36" t="s">
        <v>38</v>
      </c>
      <c r="C7" s="32" t="s">
        <v>39</v>
      </c>
      <c r="D7" s="30">
        <v>8</v>
      </c>
      <c r="E7" s="27">
        <v>2</v>
      </c>
      <c r="F7" s="28">
        <f t="shared" si="0"/>
        <v>0.25</v>
      </c>
    </row>
    <row r="8" spans="1:8" ht="15" x14ac:dyDescent="0.25">
      <c r="A8" s="33" t="s">
        <v>4</v>
      </c>
      <c r="B8" s="36" t="s">
        <v>10</v>
      </c>
      <c r="C8" s="32" t="s">
        <v>9</v>
      </c>
      <c r="D8" s="30">
        <v>5</v>
      </c>
      <c r="E8" s="27">
        <v>3</v>
      </c>
      <c r="F8" s="28">
        <f t="shared" si="0"/>
        <v>0.6</v>
      </c>
    </row>
    <row r="9" spans="1:8" ht="15" x14ac:dyDescent="0.25">
      <c r="A9" s="33" t="s">
        <v>4</v>
      </c>
      <c r="B9" s="36" t="s">
        <v>12</v>
      </c>
      <c r="C9" s="32" t="s">
        <v>11</v>
      </c>
      <c r="D9" s="27">
        <v>11</v>
      </c>
      <c r="E9" s="27">
        <v>1</v>
      </c>
      <c r="F9" s="28">
        <f t="shared" si="0"/>
        <v>9.0909090909090912E-2</v>
      </c>
    </row>
    <row r="10" spans="1:8" ht="15" x14ac:dyDescent="0.25">
      <c r="A10" s="33" t="s">
        <v>4</v>
      </c>
      <c r="B10" s="36" t="s">
        <v>14</v>
      </c>
      <c r="C10" s="32" t="s">
        <v>13</v>
      </c>
      <c r="D10" s="27">
        <v>4</v>
      </c>
      <c r="E10" s="27"/>
      <c r="F10" s="28">
        <f t="shared" si="0"/>
        <v>0</v>
      </c>
    </row>
    <row r="11" spans="1:8" ht="15" x14ac:dyDescent="0.25">
      <c r="A11" s="24"/>
      <c r="B11" s="23"/>
      <c r="C11" s="21" t="s">
        <v>50</v>
      </c>
      <c r="D11" s="24">
        <f>SUM(D5:D10)</f>
        <v>65</v>
      </c>
      <c r="E11" s="24">
        <f>SUM(E5:E10)</f>
        <v>8</v>
      </c>
      <c r="F11" s="22">
        <f>+E11/D11</f>
        <v>0.12307692307692308</v>
      </c>
    </row>
    <row r="12" spans="1:8" ht="15" x14ac:dyDescent="0.25">
      <c r="A12" s="33" t="s">
        <v>15</v>
      </c>
      <c r="B12" s="36" t="s">
        <v>17</v>
      </c>
      <c r="C12" s="32" t="s">
        <v>16</v>
      </c>
      <c r="D12" s="34">
        <v>16</v>
      </c>
      <c r="E12" s="27">
        <v>11</v>
      </c>
      <c r="F12" s="28">
        <f t="shared" si="0"/>
        <v>0.6875</v>
      </c>
    </row>
    <row r="13" spans="1:8" ht="15" x14ac:dyDescent="0.25">
      <c r="A13" s="33" t="s">
        <v>15</v>
      </c>
      <c r="B13" s="36" t="s">
        <v>19</v>
      </c>
      <c r="C13" s="32" t="s">
        <v>18</v>
      </c>
      <c r="D13" s="34">
        <v>44</v>
      </c>
      <c r="E13" s="27">
        <v>19</v>
      </c>
      <c r="F13" s="28">
        <f t="shared" si="0"/>
        <v>0.43181818181818182</v>
      </c>
    </row>
    <row r="14" spans="1:8" ht="15" x14ac:dyDescent="0.25">
      <c r="A14" s="24"/>
      <c r="B14" s="23"/>
      <c r="C14" s="21" t="s">
        <v>50</v>
      </c>
      <c r="D14" s="24">
        <f>SUM(D12:D13)</f>
        <v>60</v>
      </c>
      <c r="E14" s="24">
        <f>SUM(E12:E13)</f>
        <v>30</v>
      </c>
      <c r="F14" s="22">
        <f>+E14/D14</f>
        <v>0.5</v>
      </c>
    </row>
    <row r="15" spans="1:8" ht="15" x14ac:dyDescent="0.25">
      <c r="A15" s="37"/>
      <c r="B15" s="38"/>
      <c r="C15" s="39" t="s">
        <v>51</v>
      </c>
      <c r="D15" s="37">
        <f>+D11+D14</f>
        <v>125</v>
      </c>
      <c r="E15" s="37">
        <f>+E11+E14</f>
        <v>38</v>
      </c>
      <c r="F15" s="40">
        <f>+E15/D15</f>
        <v>0.30399999999999999</v>
      </c>
    </row>
    <row r="16" spans="1:8" x14ac:dyDescent="0.2">
      <c r="A16" s="64" t="s">
        <v>52</v>
      </c>
      <c r="B16" s="64"/>
      <c r="C16" s="64"/>
    </row>
    <row r="20" spans="1:8" ht="15" x14ac:dyDescent="0.2">
      <c r="A20" s="29" t="s">
        <v>0</v>
      </c>
      <c r="B20" s="29" t="s">
        <v>46</v>
      </c>
      <c r="C20" s="29" t="s">
        <v>1</v>
      </c>
      <c r="D20" s="41" t="s">
        <v>3</v>
      </c>
      <c r="E20" s="65" t="s">
        <v>53</v>
      </c>
      <c r="F20" s="66"/>
    </row>
    <row r="21" spans="1:8" ht="15" x14ac:dyDescent="0.25">
      <c r="A21" s="33" t="s">
        <v>4</v>
      </c>
      <c r="B21" s="36" t="s">
        <v>6</v>
      </c>
      <c r="C21" s="32" t="s">
        <v>5</v>
      </c>
      <c r="E21" s="43"/>
      <c r="F21" s="48"/>
      <c r="G21" s="48"/>
      <c r="H21" s="48"/>
    </row>
    <row r="22" spans="1:8" ht="15" x14ac:dyDescent="0.25">
      <c r="A22" s="33" t="s">
        <v>4</v>
      </c>
      <c r="B22" s="36" t="s">
        <v>8</v>
      </c>
      <c r="C22" s="32" t="s">
        <v>7</v>
      </c>
      <c r="D22">
        <v>1</v>
      </c>
      <c r="E22" s="47" t="s">
        <v>54</v>
      </c>
      <c r="F22" s="48"/>
      <c r="G22" s="48"/>
      <c r="H22" s="48"/>
    </row>
    <row r="23" spans="1:8" ht="15" x14ac:dyDescent="0.25">
      <c r="A23" s="33"/>
      <c r="B23" s="36"/>
      <c r="C23" s="32"/>
      <c r="D23">
        <v>1</v>
      </c>
      <c r="E23" s="47" t="s">
        <v>55</v>
      </c>
      <c r="F23" s="48"/>
      <c r="G23" s="48"/>
      <c r="H23" s="48"/>
    </row>
    <row r="24" spans="1:8" ht="15" x14ac:dyDescent="0.25">
      <c r="A24" s="33"/>
      <c r="B24" s="36"/>
      <c r="C24" s="32"/>
      <c r="D24" s="42">
        <f>SUM(D22:D23)</f>
        <v>2</v>
      </c>
      <c r="E24" s="43"/>
      <c r="F24" s="48"/>
      <c r="G24" s="48"/>
      <c r="H24" s="48"/>
    </row>
    <row r="25" spans="1:8" ht="15" x14ac:dyDescent="0.25">
      <c r="A25" s="33" t="s">
        <v>4</v>
      </c>
      <c r="B25" s="36" t="s">
        <v>38</v>
      </c>
      <c r="C25" s="32" t="s">
        <v>39</v>
      </c>
      <c r="D25">
        <v>1</v>
      </c>
      <c r="E25" s="47" t="s">
        <v>56</v>
      </c>
      <c r="F25" s="48"/>
      <c r="G25" s="48"/>
      <c r="H25" s="48"/>
    </row>
    <row r="26" spans="1:8" ht="15" x14ac:dyDescent="0.25">
      <c r="A26" s="33"/>
      <c r="B26" s="36"/>
      <c r="C26" s="32"/>
      <c r="D26">
        <v>1</v>
      </c>
      <c r="E26" s="47" t="s">
        <v>54</v>
      </c>
      <c r="F26" s="48"/>
      <c r="G26" s="48"/>
      <c r="H26" s="48"/>
    </row>
    <row r="27" spans="1:8" ht="15" x14ac:dyDescent="0.25">
      <c r="A27" s="33"/>
      <c r="B27" s="36"/>
      <c r="C27" s="32"/>
      <c r="D27" s="42">
        <f>SUM(D25:D26)</f>
        <v>2</v>
      </c>
      <c r="E27" s="43"/>
      <c r="F27" s="48"/>
      <c r="G27" s="48"/>
      <c r="H27" s="48"/>
    </row>
    <row r="28" spans="1:8" ht="15" x14ac:dyDescent="0.25">
      <c r="A28" s="33" t="s">
        <v>4</v>
      </c>
      <c r="B28" s="36" t="s">
        <v>10</v>
      </c>
      <c r="C28" s="32" t="s">
        <v>9</v>
      </c>
      <c r="D28">
        <v>1</v>
      </c>
      <c r="E28" s="47" t="s">
        <v>57</v>
      </c>
      <c r="F28" s="48"/>
      <c r="G28" s="48"/>
      <c r="H28" s="48"/>
    </row>
    <row r="29" spans="1:8" ht="15" x14ac:dyDescent="0.25">
      <c r="A29" s="33"/>
      <c r="B29" s="36"/>
      <c r="C29" s="32"/>
      <c r="D29">
        <v>1</v>
      </c>
      <c r="E29" s="47" t="s">
        <v>58</v>
      </c>
      <c r="F29" s="48"/>
      <c r="G29" s="48"/>
      <c r="H29" s="48"/>
    </row>
    <row r="30" spans="1:8" ht="15" x14ac:dyDescent="0.25">
      <c r="A30" s="33"/>
      <c r="B30" s="36"/>
      <c r="C30" s="32"/>
      <c r="D30">
        <v>1</v>
      </c>
      <c r="E30" s="47" t="s">
        <v>59</v>
      </c>
      <c r="F30" s="48"/>
      <c r="G30" s="48"/>
      <c r="H30" s="48"/>
    </row>
    <row r="31" spans="1:8" ht="15" x14ac:dyDescent="0.25">
      <c r="A31" s="33"/>
      <c r="B31" s="36"/>
      <c r="C31" s="32"/>
      <c r="D31" s="42">
        <f>SUM(D28:D30)</f>
        <v>3</v>
      </c>
      <c r="E31" s="43"/>
      <c r="F31" s="48"/>
      <c r="G31" s="48"/>
      <c r="H31" s="48"/>
    </row>
    <row r="32" spans="1:8" ht="15" x14ac:dyDescent="0.25">
      <c r="A32" s="33" t="s">
        <v>4</v>
      </c>
      <c r="B32" s="36" t="s">
        <v>12</v>
      </c>
      <c r="C32" s="32" t="s">
        <v>11</v>
      </c>
      <c r="D32">
        <v>1</v>
      </c>
      <c r="E32" s="47" t="s">
        <v>60</v>
      </c>
      <c r="F32" s="48"/>
      <c r="G32" s="48"/>
      <c r="H32" s="48"/>
    </row>
    <row r="33" spans="1:8" ht="15" x14ac:dyDescent="0.25">
      <c r="A33" s="33" t="s">
        <v>4</v>
      </c>
      <c r="B33" s="36" t="s">
        <v>14</v>
      </c>
      <c r="C33" s="32" t="s">
        <v>13</v>
      </c>
      <c r="E33" s="43"/>
      <c r="F33" s="48"/>
      <c r="G33" s="48"/>
      <c r="H33" s="48"/>
    </row>
    <row r="34" spans="1:8" ht="15" x14ac:dyDescent="0.25">
      <c r="A34" s="24"/>
      <c r="B34" s="23"/>
      <c r="C34" s="21" t="s">
        <v>50</v>
      </c>
      <c r="D34" s="46">
        <f>+D24+D27+D31+D32</f>
        <v>8</v>
      </c>
      <c r="E34" s="43"/>
      <c r="F34" s="48"/>
      <c r="G34" s="48"/>
      <c r="H34" s="48"/>
    </row>
    <row r="35" spans="1:8" ht="15" x14ac:dyDescent="0.25">
      <c r="A35" s="33" t="s">
        <v>15</v>
      </c>
      <c r="B35" s="36" t="s">
        <v>17</v>
      </c>
      <c r="C35" s="32" t="s">
        <v>16</v>
      </c>
      <c r="D35">
        <v>2</v>
      </c>
      <c r="E35" s="47" t="s">
        <v>61</v>
      </c>
      <c r="F35" s="48"/>
      <c r="G35" s="48"/>
      <c r="H35" s="48"/>
    </row>
    <row r="36" spans="1:8" ht="15" x14ac:dyDescent="0.25">
      <c r="A36" s="33"/>
      <c r="B36" s="36"/>
      <c r="C36" s="32"/>
      <c r="D36">
        <v>2</v>
      </c>
      <c r="E36" s="47" t="s">
        <v>62</v>
      </c>
      <c r="F36" s="48"/>
      <c r="G36" s="48"/>
      <c r="H36" s="48"/>
    </row>
    <row r="37" spans="1:8" ht="15" x14ac:dyDescent="0.25">
      <c r="A37" s="33"/>
      <c r="B37" s="36"/>
      <c r="C37" s="32"/>
      <c r="D37">
        <v>1</v>
      </c>
      <c r="E37" s="47" t="s">
        <v>55</v>
      </c>
      <c r="F37" s="48"/>
      <c r="G37" s="48"/>
      <c r="H37" s="48"/>
    </row>
    <row r="38" spans="1:8" ht="15" x14ac:dyDescent="0.25">
      <c r="A38" s="33"/>
      <c r="B38" s="36"/>
      <c r="C38" s="32"/>
      <c r="D38">
        <v>5</v>
      </c>
      <c r="E38" s="47" t="s">
        <v>56</v>
      </c>
      <c r="F38" s="48"/>
      <c r="G38" s="48"/>
      <c r="H38" s="48"/>
    </row>
    <row r="39" spans="1:8" ht="15" x14ac:dyDescent="0.25">
      <c r="A39" s="33"/>
      <c r="B39" s="36"/>
      <c r="C39" s="32"/>
      <c r="D39">
        <v>1</v>
      </c>
      <c r="E39" s="47" t="s">
        <v>63</v>
      </c>
      <c r="F39" s="48"/>
      <c r="G39" s="48"/>
      <c r="H39" s="48"/>
    </row>
    <row r="40" spans="1:8" ht="15" x14ac:dyDescent="0.25">
      <c r="A40" s="33"/>
      <c r="B40" s="36"/>
      <c r="C40" s="32"/>
      <c r="D40" s="42">
        <f>SUM(D35:D39)</f>
        <v>11</v>
      </c>
      <c r="E40" s="43"/>
      <c r="F40" s="48"/>
      <c r="G40" s="48"/>
      <c r="H40" s="48"/>
    </row>
    <row r="41" spans="1:8" ht="15" x14ac:dyDescent="0.25">
      <c r="A41" s="33" t="s">
        <v>15</v>
      </c>
      <c r="B41" s="36" t="s">
        <v>19</v>
      </c>
      <c r="C41" s="32" t="s">
        <v>18</v>
      </c>
      <c r="D41">
        <v>1</v>
      </c>
      <c r="E41" s="47" t="s">
        <v>64</v>
      </c>
      <c r="F41" s="48"/>
      <c r="G41" s="48"/>
      <c r="H41" s="48"/>
    </row>
    <row r="42" spans="1:8" ht="15" x14ac:dyDescent="0.25">
      <c r="A42" s="33"/>
      <c r="B42" s="36"/>
      <c r="C42" s="32"/>
      <c r="D42">
        <v>2</v>
      </c>
      <c r="E42" s="47" t="s">
        <v>61</v>
      </c>
      <c r="F42" s="48"/>
      <c r="G42" s="48"/>
      <c r="H42" s="48"/>
    </row>
    <row r="43" spans="1:8" ht="15" x14ac:dyDescent="0.25">
      <c r="A43" s="33"/>
      <c r="B43" s="36"/>
      <c r="C43" s="32"/>
      <c r="D43">
        <v>1</v>
      </c>
      <c r="E43" s="47" t="s">
        <v>65</v>
      </c>
      <c r="F43" s="48"/>
      <c r="G43" s="48"/>
      <c r="H43" s="48"/>
    </row>
    <row r="44" spans="1:8" ht="15" x14ac:dyDescent="0.25">
      <c r="A44" s="33"/>
      <c r="B44" s="36"/>
      <c r="C44" s="32"/>
      <c r="D44">
        <v>2</v>
      </c>
      <c r="E44" s="47" t="s">
        <v>66</v>
      </c>
      <c r="F44" s="48"/>
      <c r="G44" s="48"/>
      <c r="H44" s="48"/>
    </row>
    <row r="45" spans="1:8" ht="15" x14ac:dyDescent="0.25">
      <c r="A45" s="33"/>
      <c r="B45" s="36"/>
      <c r="C45" s="32"/>
      <c r="D45">
        <v>2</v>
      </c>
      <c r="E45" s="47" t="s">
        <v>62</v>
      </c>
      <c r="F45" s="48"/>
      <c r="G45" s="48"/>
      <c r="H45" s="48"/>
    </row>
    <row r="46" spans="1:8" ht="15" x14ac:dyDescent="0.25">
      <c r="A46" s="33"/>
      <c r="B46" s="36"/>
      <c r="C46" s="32"/>
      <c r="D46">
        <v>2</v>
      </c>
      <c r="E46" s="47" t="s">
        <v>55</v>
      </c>
      <c r="F46" s="48"/>
      <c r="G46" s="48"/>
      <c r="H46" s="48"/>
    </row>
    <row r="47" spans="1:8" ht="15" x14ac:dyDescent="0.25">
      <c r="A47" s="33"/>
      <c r="B47" s="36"/>
      <c r="C47" s="32"/>
      <c r="D47">
        <v>1</v>
      </c>
      <c r="E47" s="47" t="s">
        <v>67</v>
      </c>
      <c r="F47" s="48"/>
      <c r="G47" s="48"/>
      <c r="H47" s="48"/>
    </row>
    <row r="48" spans="1:8" ht="15" x14ac:dyDescent="0.25">
      <c r="A48" s="33"/>
      <c r="B48" s="36"/>
      <c r="C48" s="32"/>
      <c r="D48">
        <v>1</v>
      </c>
      <c r="E48" s="47" t="s">
        <v>68</v>
      </c>
      <c r="F48" s="48"/>
      <c r="G48" s="48"/>
      <c r="H48" s="48"/>
    </row>
    <row r="49" spans="1:8" ht="15" x14ac:dyDescent="0.25">
      <c r="A49" s="33"/>
      <c r="B49" s="36"/>
      <c r="C49" s="32"/>
      <c r="D49">
        <v>1</v>
      </c>
      <c r="E49" s="47" t="s">
        <v>69</v>
      </c>
      <c r="F49" s="48"/>
      <c r="G49" s="48"/>
      <c r="H49" s="48"/>
    </row>
    <row r="50" spans="1:8" ht="15" x14ac:dyDescent="0.25">
      <c r="A50" s="33"/>
      <c r="B50" s="36"/>
      <c r="C50" s="32"/>
      <c r="D50">
        <v>1</v>
      </c>
      <c r="E50" s="47" t="s">
        <v>70</v>
      </c>
      <c r="F50" s="48"/>
      <c r="G50" s="48"/>
      <c r="H50" s="48"/>
    </row>
    <row r="51" spans="1:8" ht="15" x14ac:dyDescent="0.25">
      <c r="A51" s="33"/>
      <c r="B51" s="36"/>
      <c r="C51" s="32"/>
      <c r="D51">
        <v>4</v>
      </c>
      <c r="E51" s="47" t="s">
        <v>56</v>
      </c>
      <c r="F51" s="48"/>
      <c r="G51" s="48"/>
      <c r="H51" s="48"/>
    </row>
    <row r="52" spans="1:8" ht="15" x14ac:dyDescent="0.25">
      <c r="A52" s="33"/>
      <c r="B52" s="36"/>
      <c r="C52" s="32"/>
      <c r="D52">
        <v>1</v>
      </c>
      <c r="E52" s="47" t="s">
        <v>63</v>
      </c>
      <c r="F52" s="48"/>
      <c r="G52" s="48"/>
      <c r="H52" s="48"/>
    </row>
    <row r="53" spans="1:8" ht="15" x14ac:dyDescent="0.25">
      <c r="A53" s="33"/>
      <c r="B53" s="36"/>
      <c r="C53" s="32"/>
      <c r="D53" s="42">
        <f>SUM(D41:D52)</f>
        <v>19</v>
      </c>
      <c r="E53" s="44"/>
    </row>
    <row r="54" spans="1:8" ht="15" x14ac:dyDescent="0.25">
      <c r="A54" s="24"/>
      <c r="B54" s="23"/>
      <c r="C54" s="21" t="s">
        <v>50</v>
      </c>
      <c r="D54" s="46">
        <f>+D40+D53</f>
        <v>30</v>
      </c>
      <c r="E54" s="44"/>
    </row>
    <row r="55" spans="1:8" ht="15" x14ac:dyDescent="0.25">
      <c r="A55" s="37"/>
      <c r="B55" s="38"/>
      <c r="C55" s="39" t="s">
        <v>51</v>
      </c>
      <c r="D55" s="45">
        <f>+D34+D54</f>
        <v>38</v>
      </c>
      <c r="E55" s="44"/>
    </row>
  </sheetData>
  <mergeCells count="4">
    <mergeCell ref="E3:F3"/>
    <mergeCell ref="A16:C16"/>
    <mergeCell ref="E20:F20"/>
    <mergeCell ref="A2:H2"/>
  </mergeCells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1"/>
    </sheetView>
  </sheetViews>
  <sheetFormatPr defaultRowHeight="15.75" x14ac:dyDescent="0.25"/>
  <cols>
    <col min="1" max="1" width="17.140625" style="49" customWidth="1"/>
    <col min="2" max="3" width="13.85546875" style="49" customWidth="1"/>
    <col min="4" max="4" width="13.85546875" style="56" customWidth="1"/>
    <col min="5" max="16384" width="9.140625" style="49"/>
  </cols>
  <sheetData>
    <row r="1" spans="1:4" ht="47.25" customHeight="1" x14ac:dyDescent="0.25">
      <c r="A1" s="68" t="s">
        <v>71</v>
      </c>
      <c r="B1" s="69"/>
      <c r="C1" s="69"/>
      <c r="D1" s="69"/>
    </row>
    <row r="3" spans="1:4" ht="15.75" customHeight="1" x14ac:dyDescent="0.25">
      <c r="B3" s="70" t="s">
        <v>72</v>
      </c>
      <c r="C3" s="70"/>
      <c r="D3" s="50" t="s">
        <v>49</v>
      </c>
    </row>
    <row r="4" spans="1:4" ht="37.5" customHeight="1" x14ac:dyDescent="0.25">
      <c r="B4" s="59" t="s">
        <v>77</v>
      </c>
      <c r="C4" s="59" t="s">
        <v>78</v>
      </c>
      <c r="D4" s="50"/>
    </row>
    <row r="5" spans="1:4" x14ac:dyDescent="0.25">
      <c r="A5" s="51" t="s">
        <v>73</v>
      </c>
      <c r="B5" s="51">
        <v>27</v>
      </c>
      <c r="C5" s="51">
        <v>20</v>
      </c>
      <c r="D5" s="52">
        <f>(C5/B5)</f>
        <v>0.7407407407407407</v>
      </c>
    </row>
    <row r="6" spans="1:4" x14ac:dyDescent="0.25">
      <c r="A6" s="51"/>
      <c r="B6" s="51"/>
      <c r="C6" s="51"/>
      <c r="D6" s="52"/>
    </row>
    <row r="7" spans="1:4" x14ac:dyDescent="0.25">
      <c r="A7" s="51" t="s">
        <v>74</v>
      </c>
      <c r="B7" s="51">
        <v>154</v>
      </c>
      <c r="C7" s="51">
        <v>71</v>
      </c>
      <c r="D7" s="52">
        <f t="shared" ref="D7" si="0">(C7/B7)</f>
        <v>0.46103896103896103</v>
      </c>
    </row>
    <row r="8" spans="1:4" x14ac:dyDescent="0.25">
      <c r="A8" s="51"/>
      <c r="B8" s="51"/>
      <c r="C8" s="51"/>
      <c r="D8" s="52"/>
    </row>
    <row r="9" spans="1:4" x14ac:dyDescent="0.25">
      <c r="A9" s="51" t="s">
        <v>75</v>
      </c>
      <c r="B9" s="51">
        <v>181</v>
      </c>
      <c r="C9" s="51">
        <v>91</v>
      </c>
      <c r="D9" s="52">
        <f>(C9/B9)</f>
        <v>0.50276243093922657</v>
      </c>
    </row>
    <row r="10" spans="1:4" x14ac:dyDescent="0.25">
      <c r="A10" s="57"/>
      <c r="B10" s="57"/>
      <c r="C10" s="57"/>
      <c r="D10" s="58"/>
    </row>
    <row r="11" spans="1:4" ht="66.75" customHeight="1" x14ac:dyDescent="0.25">
      <c r="A11" s="71" t="s">
        <v>76</v>
      </c>
      <c r="B11" s="72"/>
      <c r="C11" s="72"/>
      <c r="D11" s="72"/>
    </row>
    <row r="12" spans="1:4" x14ac:dyDescent="0.25">
      <c r="A12" s="53"/>
      <c r="B12" s="53"/>
      <c r="C12" s="53"/>
      <c r="D12" s="54"/>
    </row>
    <row r="13" spans="1:4" x14ac:dyDescent="0.25">
      <c r="A13" s="53"/>
      <c r="B13" s="73"/>
      <c r="C13" s="73"/>
      <c r="D13" s="73"/>
    </row>
    <row r="14" spans="1:4" x14ac:dyDescent="0.25">
      <c r="A14" s="53"/>
      <c r="B14" s="53"/>
      <c r="C14" s="53"/>
      <c r="D14" s="54"/>
    </row>
    <row r="15" spans="1:4" x14ac:dyDescent="0.25">
      <c r="A15" s="53"/>
      <c r="B15" s="74"/>
      <c r="C15" s="74"/>
      <c r="D15" s="55"/>
    </row>
    <row r="16" spans="1:4" x14ac:dyDescent="0.25">
      <c r="A16" s="53"/>
      <c r="B16" s="53"/>
      <c r="C16" s="53"/>
      <c r="D16" s="54"/>
    </row>
    <row r="17" spans="1:4" x14ac:dyDescent="0.25">
      <c r="A17" s="53"/>
      <c r="B17" s="53"/>
      <c r="C17" s="53"/>
      <c r="D17" s="54"/>
    </row>
    <row r="18" spans="1:4" x14ac:dyDescent="0.25">
      <c r="A18" s="53"/>
      <c r="B18" s="53"/>
      <c r="C18" s="53"/>
      <c r="D18" s="54"/>
    </row>
    <row r="19" spans="1:4" x14ac:dyDescent="0.25">
      <c r="A19" s="53"/>
      <c r="B19" s="53"/>
      <c r="C19" s="53"/>
      <c r="D19" s="54"/>
    </row>
    <row r="20" spans="1:4" x14ac:dyDescent="0.25">
      <c r="A20" s="53"/>
      <c r="B20" s="53"/>
      <c r="C20" s="53"/>
      <c r="D20" s="54"/>
    </row>
    <row r="21" spans="1:4" x14ac:dyDescent="0.25">
      <c r="A21" s="53"/>
      <c r="B21" s="53"/>
      <c r="C21" s="53"/>
      <c r="D21" s="54"/>
    </row>
  </sheetData>
  <mergeCells count="5">
    <mergeCell ref="A1:D1"/>
    <mergeCell ref="B3:C3"/>
    <mergeCell ref="A11:D11"/>
    <mergeCell ref="B13:D13"/>
    <mergeCell ref="B15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Graduation</vt:lpstr>
      <vt:lpstr>Transfers</vt:lpstr>
      <vt:lpstr>Retention</vt:lpstr>
      <vt:lpstr>Macro1</vt:lpstr>
      <vt:lpstr>Macro10</vt:lpstr>
      <vt:lpstr>Macro11</vt:lpstr>
      <vt:lpstr>Macro12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betsygray</dc:creator>
  <cp:lastModifiedBy>suzannekrissler</cp:lastModifiedBy>
  <cp:lastPrinted>2013-06-27T19:49:31Z</cp:lastPrinted>
  <dcterms:created xsi:type="dcterms:W3CDTF">2013-06-24T12:55:54Z</dcterms:created>
  <dcterms:modified xsi:type="dcterms:W3CDTF">2014-06-25T10:23:25Z</dcterms:modified>
</cp:coreProperties>
</file>