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Override4.xml" ContentType="application/vnd.openxmlformats-officedocument.themeOverrid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heme/themeOverride6.xml" ContentType="application/vnd.openxmlformats-officedocument.themeOverrid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Fall 2011" sheetId="2" r:id="rId1"/>
    <sheet name="Headcount" sheetId="3" r:id="rId2"/>
    <sheet name="Credit Hours" sheetId="4" r:id="rId3"/>
    <sheet name="Annual FTE" sheetId="5" r:id="rId4"/>
    <sheet name="FT PT Headcount" sheetId="6" r:id="rId5"/>
    <sheet name="Student Type" sheetId="7" r:id="rId6"/>
    <sheet name="CCHS Headcount" sheetId="8" r:id="rId7"/>
    <sheet name="Gender" sheetId="9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E97" i="2"/>
  <c r="E98"/>
  <c r="E99"/>
  <c r="E100"/>
  <c r="E101"/>
  <c r="E102"/>
  <c r="E103"/>
  <c r="E104"/>
  <c r="E105"/>
  <c r="E96"/>
  <c r="E11"/>
  <c r="E12"/>
  <c r="E18"/>
  <c r="E19"/>
  <c r="E20"/>
  <c r="E22"/>
  <c r="E23"/>
  <c r="E24"/>
  <c r="E26"/>
  <c r="E27"/>
  <c r="E28"/>
  <c r="E30"/>
  <c r="E31"/>
  <c r="E32"/>
  <c r="E34"/>
  <c r="E35"/>
  <c r="E36"/>
  <c r="E38"/>
  <c r="E39"/>
  <c r="E40"/>
  <c r="E43"/>
  <c r="E44"/>
  <c r="E45"/>
  <c r="E46"/>
  <c r="E47"/>
  <c r="E48"/>
  <c r="E51"/>
  <c r="E52"/>
  <c r="E55"/>
  <c r="E56"/>
  <c r="E57"/>
  <c r="E58"/>
  <c r="E59"/>
  <c r="E60"/>
  <c r="E61"/>
  <c r="E62"/>
  <c r="E63"/>
  <c r="E64"/>
  <c r="E65"/>
  <c r="E66"/>
  <c r="E67"/>
  <c r="E68"/>
  <c r="E69"/>
  <c r="E70"/>
  <c r="E72"/>
  <c r="E73"/>
  <c r="E74"/>
  <c r="E76"/>
  <c r="E77"/>
  <c r="E78"/>
  <c r="E79"/>
  <c r="E80"/>
  <c r="E81"/>
  <c r="E82"/>
  <c r="E83"/>
  <c r="E84"/>
  <c r="E85"/>
  <c r="E86"/>
  <c r="E89"/>
  <c r="E90"/>
  <c r="E91"/>
  <c r="E92"/>
  <c r="E93"/>
  <c r="E94"/>
  <c r="F22"/>
  <c r="F23"/>
  <c r="F24"/>
  <c r="F26"/>
  <c r="F27"/>
  <c r="F28"/>
  <c r="F30"/>
  <c r="F31"/>
  <c r="F32"/>
  <c r="F34"/>
  <c r="F35"/>
  <c r="F36"/>
  <c r="F38"/>
  <c r="F39"/>
  <c r="F40"/>
  <c r="F43"/>
  <c r="F44"/>
  <c r="F45"/>
  <c r="F46"/>
  <c r="F47"/>
  <c r="F48"/>
  <c r="F51"/>
  <c r="F52"/>
  <c r="F55"/>
  <c r="F57"/>
  <c r="F58"/>
  <c r="F59"/>
  <c r="F60"/>
  <c r="F61"/>
  <c r="F62"/>
  <c r="F63"/>
  <c r="F65"/>
  <c r="F66"/>
  <c r="F67"/>
  <c r="F68"/>
  <c r="F69"/>
  <c r="F70"/>
  <c r="F72"/>
  <c r="F73"/>
  <c r="F76"/>
  <c r="F77"/>
  <c r="F78"/>
  <c r="F79"/>
  <c r="F80"/>
  <c r="F81"/>
  <c r="F82"/>
  <c r="F83"/>
  <c r="F84"/>
  <c r="F85"/>
  <c r="F86"/>
  <c r="F89"/>
  <c r="F90"/>
  <c r="F91"/>
  <c r="F92"/>
  <c r="F93"/>
  <c r="F94"/>
  <c r="F96"/>
  <c r="F97"/>
  <c r="F98"/>
  <c r="F99"/>
  <c r="F100"/>
  <c r="F101"/>
  <c r="F102"/>
  <c r="F103"/>
  <c r="F104"/>
  <c r="F105"/>
  <c r="E7"/>
  <c r="E8"/>
  <c r="E9"/>
  <c r="E10"/>
  <c r="E6"/>
  <c r="F11"/>
  <c r="F12"/>
  <c r="F13"/>
  <c r="F14"/>
  <c r="F18"/>
  <c r="F19"/>
  <c r="F20"/>
  <c r="F10"/>
  <c r="F9"/>
  <c r="F6"/>
  <c r="F8"/>
  <c r="F5"/>
  <c r="G7"/>
  <c r="F7" s="1"/>
  <c r="H104"/>
  <c r="H103"/>
  <c r="H102"/>
  <c r="H101"/>
  <c r="H100"/>
  <c r="H99"/>
  <c r="H98"/>
  <c r="H97"/>
  <c r="H96"/>
  <c r="J94"/>
  <c r="H94"/>
  <c r="J93"/>
  <c r="H93"/>
  <c r="J92"/>
  <c r="H92"/>
  <c r="J91"/>
  <c r="H91"/>
  <c r="J90"/>
  <c r="H90"/>
  <c r="J89"/>
  <c r="H89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J73"/>
  <c r="H73"/>
  <c r="J72"/>
  <c r="H72"/>
  <c r="H63"/>
  <c r="H55"/>
  <c r="J52"/>
  <c r="H52"/>
  <c r="J51"/>
  <c r="H51"/>
  <c r="H48"/>
  <c r="J47"/>
  <c r="H47"/>
  <c r="J46"/>
  <c r="H46"/>
  <c r="J45"/>
  <c r="H45"/>
  <c r="J44"/>
  <c r="H44"/>
  <c r="J43"/>
  <c r="H43"/>
  <c r="J40"/>
  <c r="J39"/>
  <c r="H39"/>
  <c r="J38"/>
  <c r="J36"/>
  <c r="J35"/>
  <c r="H35"/>
  <c r="J34"/>
  <c r="J32"/>
  <c r="J31"/>
  <c r="H31"/>
  <c r="J30"/>
  <c r="J28"/>
  <c r="J27"/>
  <c r="H27"/>
  <c r="J26"/>
  <c r="J24"/>
  <c r="J23"/>
  <c r="H23"/>
  <c r="J22"/>
  <c r="J20"/>
  <c r="J19"/>
  <c r="H19"/>
  <c r="J18"/>
  <c r="J14"/>
  <c r="J13"/>
  <c r="J10"/>
  <c r="H10"/>
  <c r="J9"/>
  <c r="H9"/>
  <c r="J8"/>
  <c r="H8"/>
  <c r="J7"/>
  <c r="J6"/>
  <c r="H6"/>
  <c r="J5"/>
  <c r="H7" l="1"/>
</calcChain>
</file>

<file path=xl/sharedStrings.xml><?xml version="1.0" encoding="utf-8"?>
<sst xmlns="http://schemas.openxmlformats.org/spreadsheetml/2006/main" count="171" uniqueCount="116">
  <si>
    <t>Fall 2010
20-Sept-10</t>
  </si>
  <si>
    <t>% of Total</t>
  </si>
  <si>
    <t>Fall 2009
21-Sept-09</t>
  </si>
  <si>
    <t>% Change
2009-2010</t>
  </si>
  <si>
    <t>Total HEADCOUNT</t>
  </si>
  <si>
    <t xml:space="preserve">                                          Full Time (12 or more credit hours)</t>
  </si>
  <si>
    <t xml:space="preserve">                                                                                             Part Time</t>
  </si>
  <si>
    <t xml:space="preserve">                                                   3/4 Time (9 - 11.5 credit hours)</t>
  </si>
  <si>
    <t xml:space="preserve">                                                     1/2 Time (6 - 8.5 credit hours)</t>
  </si>
  <si>
    <t xml:space="preserve">                                                &lt; 1/2 Time (.5 - 5.5 credit hours)</t>
  </si>
  <si>
    <t>Average Credits - FT</t>
  </si>
  <si>
    <t>Average Credits - PT</t>
  </si>
  <si>
    <t>Total CREDIT HOURS</t>
  </si>
  <si>
    <t>Annual FTE</t>
  </si>
  <si>
    <r>
      <t xml:space="preserve">LOCATION: </t>
    </r>
    <r>
      <rPr>
        <b/>
        <i/>
        <sz val="10"/>
        <color theme="1"/>
        <rFont val="Calibri"/>
        <family val="2"/>
        <scheme val="minor"/>
      </rPr>
      <t>(Headcount - # students taking at least one (1) course)</t>
    </r>
  </si>
  <si>
    <t>Newburgh</t>
  </si>
  <si>
    <t xml:space="preserve"> Headcount </t>
  </si>
  <si>
    <t xml:space="preserve"> Credit Hours</t>
  </si>
  <si>
    <t>CCHS*</t>
  </si>
  <si>
    <t>Headcount</t>
  </si>
  <si>
    <t>Credit Hours</t>
  </si>
  <si>
    <t>Distance Learning</t>
  </si>
  <si>
    <t xml:space="preserve">Headcount </t>
  </si>
  <si>
    <t xml:space="preserve"> Monroe-Woodbury </t>
  </si>
  <si>
    <t>Port Jervis</t>
  </si>
  <si>
    <t>Warwick</t>
  </si>
  <si>
    <t>Student TYPE:</t>
  </si>
  <si>
    <t>First Time</t>
  </si>
  <si>
    <t xml:space="preserve">                                                                                               Transfer</t>
  </si>
  <si>
    <t xml:space="preserve">                                                                                         Continuing</t>
  </si>
  <si>
    <t xml:space="preserve">                                                                                            Returning</t>
  </si>
  <si>
    <t xml:space="preserve">                                                        Concurrently Enrolled in HS</t>
  </si>
  <si>
    <t>Over 60 - Auditors</t>
  </si>
  <si>
    <t>Matriculation Status:</t>
  </si>
  <si>
    <t>Matriculated</t>
  </si>
  <si>
    <t>Non-Matriculated</t>
  </si>
  <si>
    <t>Race/Ethnicity:</t>
  </si>
  <si>
    <t>Hispanic / Latino</t>
  </si>
  <si>
    <t>American Indian/Alaskan Native</t>
  </si>
  <si>
    <t>Asian</t>
  </si>
  <si>
    <t>Nat. Hawaiian/Pacific Islander</t>
  </si>
  <si>
    <t>Unknown</t>
  </si>
  <si>
    <t>White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</si>
  <si>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</si>
  <si>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</si>
  <si>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</si>
  <si>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</si>
  <si>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</si>
  <si>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</si>
  <si>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</si>
  <si>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</si>
  <si>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</si>
  <si>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</si>
  <si>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</si>
  <si>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</si>
  <si>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</si>
  <si>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</si>
  <si>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</si>
  <si>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Local COUNTIES:</t>
  </si>
  <si>
    <t>Dutchess</t>
  </si>
  <si>
    <t>Orange</t>
  </si>
  <si>
    <t>Rockland</t>
  </si>
  <si>
    <t>Sullivan</t>
  </si>
  <si>
    <t>Ulster</t>
  </si>
  <si>
    <t>Westchester</t>
  </si>
  <si>
    <t>Educational GOALS:</t>
  </si>
  <si>
    <t>% of Total Responding</t>
  </si>
  <si>
    <t>1A</t>
  </si>
  <si>
    <t>Transfer to another SUNY college after earning degree/ certificate</t>
  </si>
  <si>
    <t>1B</t>
  </si>
  <si>
    <t>Transfer to non-SUNY college after earning degree/ certificate</t>
  </si>
  <si>
    <t>2A</t>
  </si>
  <si>
    <t>Transfer to a SUNY college without earning degree/ certificate</t>
  </si>
  <si>
    <t>2B</t>
  </si>
  <si>
    <t>Transfer to a non-SUNY college without earning degree/ certificate</t>
  </si>
  <si>
    <t>Earn a degree/ certificate &amp; seek employment rather than pursue further post secondary education</t>
  </si>
  <si>
    <t>Learn new skills or upgrade existing skills without earning degree/ certificate</t>
  </si>
  <si>
    <t>Seek enrichment rather than pursue degree/ certificate</t>
  </si>
  <si>
    <t>Obtain GED through the accumulation of college credits</t>
  </si>
  <si>
    <t>Uncertain</t>
  </si>
  <si>
    <t>No response</t>
  </si>
  <si>
    <r>
      <rPr>
        <b/>
        <sz val="10"/>
        <color theme="1"/>
        <rFont val="Calibri"/>
        <family val="2"/>
        <scheme val="minor"/>
      </rPr>
      <t>Data Disclaimer:</t>
    </r>
    <r>
      <rPr>
        <sz val="10"/>
        <color theme="1"/>
        <rFont val="Calibri"/>
        <family val="2"/>
        <scheme val="minor"/>
      </rPr>
      <t xml:space="preserve">
Some discrepencies may exist between data reported to IPEDS, NYSED and SUNY System and internal ODS extracted reports due to differences in definitions, timing of reports, etc. 
</t>
    </r>
  </si>
  <si>
    <r>
      <rPr>
        <b/>
        <i/>
        <sz val="10"/>
        <color theme="1"/>
        <rFont val="Calibri"/>
        <family val="2"/>
        <scheme val="minor"/>
      </rPr>
      <t>ODS Reports File Name</t>
    </r>
    <r>
      <rPr>
        <sz val="10"/>
        <color theme="1"/>
        <rFont val="Calibri"/>
        <family val="2"/>
        <scheme val="minor"/>
      </rPr>
      <t>:  IR_D Enrollment Activity Report</t>
    </r>
  </si>
  <si>
    <r>
      <t xml:space="preserve">Orange County Community College
Fall 2011 FREEZE Enrollment Report
</t>
    </r>
    <r>
      <rPr>
        <b/>
        <i/>
        <sz val="11"/>
        <color theme="1"/>
        <rFont val="Calibri"/>
        <family val="2"/>
        <scheme val="minor"/>
      </rPr>
      <t>Freeze/Census: Septebmer 19, 2011</t>
    </r>
  </si>
  <si>
    <t>Fall 2011
19-Sept-11</t>
  </si>
  <si>
    <t>% Change
2010-2011</t>
  </si>
  <si>
    <t>2 or more races</t>
  </si>
  <si>
    <t>NON-Hispanic / Latino</t>
  </si>
  <si>
    <t>Black or African American</t>
  </si>
  <si>
    <t>Did not report</t>
  </si>
  <si>
    <r>
      <rPr>
        <b/>
        <sz val="10"/>
        <color theme="1"/>
        <rFont val="Calibri"/>
        <family val="2"/>
        <scheme val="minor"/>
      </rPr>
      <t>Data Notes:
• Fall 2011 data is reflective of 22-Sept-11; due to data clean-up in Banner and CCHS registrations</t>
    </r>
    <r>
      <rPr>
        <sz val="10"/>
        <color theme="1"/>
        <rFont val="Calibri"/>
        <family val="2"/>
        <scheme val="minor"/>
      </rPr>
      <t xml:space="preserve">
*Not all CCHS students were entered into Banner at Fall 2009 Freeze
•Annual FTE = Total credit hours/30
•Race/Ethnicity Unknown includes sum of NULL, Unknowns and Non-Resident Alien
•Non-Matriculated headcount includes CCHS students
•Education Goals - Every registration, students are asked to identify their education goal; data is submitted to SUNY System
•Distance Learning - Includes fully online courses only                                                                                                                                                                  
</t>
    </r>
  </si>
  <si>
    <r>
      <rPr>
        <b/>
        <sz val="10"/>
        <color theme="1"/>
        <rFont val="Calibri"/>
        <family val="2"/>
        <scheme val="minor"/>
      </rPr>
      <t>Registration begins</t>
    </r>
    <r>
      <rPr>
        <sz val="10"/>
        <color theme="1"/>
        <rFont val="Calibri"/>
        <family val="2"/>
        <scheme val="minor"/>
      </rPr>
      <t>: Fall 2008-Apr 14; Fall 2009-Apr 6; Fall 2010-Apr 12; Fall 2011 - Apr 13</t>
    </r>
  </si>
  <si>
    <t>Fall 2006
Freeze
Datatel</t>
  </si>
  <si>
    <t>Fall 2007
Freeze
SDF</t>
  </si>
  <si>
    <t>Fall 2008
Freeze
15-Sep-08</t>
  </si>
  <si>
    <t>Fall 2009 Freeze
21-Sep-09</t>
  </si>
  <si>
    <t>Fall 2010    Freeze          20-Sept 10</t>
  </si>
  <si>
    <t>Total Headcount</t>
  </si>
  <si>
    <t>Fall 2010          Freeze          20-Sept 10</t>
  </si>
  <si>
    <t>Total Credit Hours</t>
  </si>
  <si>
    <t>Full Time (12 or more credit hours)</t>
  </si>
  <si>
    <t>Part Time</t>
  </si>
  <si>
    <t>Student Type:</t>
  </si>
  <si>
    <t>Transfer</t>
  </si>
  <si>
    <t>Continuing</t>
  </si>
  <si>
    <t>Returning</t>
  </si>
  <si>
    <t>Concurrently Enrolled in HS</t>
  </si>
  <si>
    <t>Fall 2010          Freeze                    20-Sept 10</t>
  </si>
  <si>
    <t>Fall 2011   Freeze     19-Sept-11</t>
  </si>
  <si>
    <t>Fall 2011          Freeze          19-Sept 11</t>
  </si>
  <si>
    <t>Fall 2010          Freeze          20-Sep 10</t>
  </si>
  <si>
    <t>Fall 2011          Freeze          19-Sep 11</t>
  </si>
  <si>
    <t>Fall 2011         Freeze          19-Sep 11</t>
  </si>
  <si>
    <t>Fall 2010 Freeze
20-Sep-10</t>
  </si>
  <si>
    <t>Fall 2011 Freeze
19-Sep-11</t>
  </si>
  <si>
    <t>Fall 2011          Freeze                    19-Sep 11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</si>
</sst>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0.0%"/>
    <numFmt numFmtId="165" formatCode="#,##0.0"/>
    <numFmt numFmtId="166" formatCode="0.0"/>
    <numFmt numFmtId="167" formatCode="0.000%"/>
    <numFmt numFmtId="168" formatCode="_(* #,##0.0_);_(* \(#,##0.0\);_(* &quot;-&quot;??_);_(@_)"/>
    <numFmt numFmtId="169" formatCode="_(* #,##0_);_(* \(#,##0\);_(* &quot;-&quot;??_);_(@_)"/>
    <numFmt numFmtId="170" formatCode="d\-mmm\-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E27A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3" fontId="4" fillId="2" borderId="1" xfId="0" applyNumberFormat="1" applyFont="1" applyFill="1" applyBorder="1"/>
    <xf numFmtId="3" fontId="6" fillId="3" borderId="6" xfId="1" applyNumberFormat="1" applyFont="1" applyFill="1" applyBorder="1" applyAlignment="1">
      <alignment vertical="center" wrapText="1"/>
    </xf>
    <xf numFmtId="164" fontId="5" fillId="0" borderId="1" xfId="2" applyNumberFormat="1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3" xfId="0" applyFont="1" applyBorder="1" applyAlignment="1">
      <alignment horizontal="right"/>
    </xf>
    <xf numFmtId="9" fontId="4" fillId="2" borderId="1" xfId="2" applyFont="1" applyFill="1" applyBorder="1"/>
    <xf numFmtId="3" fontId="6" fillId="3" borderId="6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/>
    </xf>
    <xf numFmtId="9" fontId="4" fillId="2" borderId="1" xfId="2" applyNumberFormat="1" applyFont="1" applyFill="1" applyBorder="1"/>
    <xf numFmtId="165" fontId="4" fillId="2" borderId="1" xfId="0" applyNumberFormat="1" applyFont="1" applyFill="1" applyBorder="1"/>
    <xf numFmtId="0" fontId="4" fillId="0" borderId="2" xfId="0" applyFont="1" applyBorder="1"/>
    <xf numFmtId="0" fontId="4" fillId="0" borderId="3" xfId="0" applyFont="1" applyBorder="1"/>
    <xf numFmtId="165" fontId="6" fillId="3" borderId="6" xfId="0" applyNumberFormat="1" applyFont="1" applyFill="1" applyBorder="1" applyAlignment="1">
      <alignment vertical="center" wrapText="1"/>
    </xf>
    <xf numFmtId="165" fontId="6" fillId="3" borderId="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5" fillId="3" borderId="7" xfId="0" applyFont="1" applyFill="1" applyBorder="1"/>
    <xf numFmtId="0" fontId="5" fillId="0" borderId="1" xfId="0" applyFont="1" applyBorder="1"/>
    <xf numFmtId="3" fontId="6" fillId="3" borderId="8" xfId="0" applyNumberFormat="1" applyFont="1" applyFill="1" applyBorder="1" applyAlignment="1">
      <alignment horizontal="right" vertical="center" wrapText="1"/>
    </xf>
    <xf numFmtId="165" fontId="6" fillId="3" borderId="6" xfId="0" applyNumberFormat="1" applyFont="1" applyFill="1" applyBorder="1" applyAlignment="1">
      <alignment horizontal="right" vertical="center" wrapText="1"/>
    </xf>
    <xf numFmtId="165" fontId="6" fillId="3" borderId="9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/>
    <xf numFmtId="0" fontId="8" fillId="3" borderId="7" xfId="0" applyNumberFormat="1" applyFont="1" applyFill="1" applyBorder="1" applyAlignment="1"/>
    <xf numFmtId="164" fontId="4" fillId="2" borderId="1" xfId="0" applyNumberFormat="1" applyFont="1" applyFill="1" applyBorder="1"/>
    <xf numFmtId="167" fontId="4" fillId="2" borderId="1" xfId="0" applyNumberFormat="1" applyFont="1" applyFill="1" applyBorder="1"/>
    <xf numFmtId="164" fontId="4" fillId="2" borderId="1" xfId="2" applyNumberFormat="1" applyFont="1" applyFill="1" applyBorder="1"/>
    <xf numFmtId="3" fontId="5" fillId="3" borderId="7" xfId="0" applyNumberFormat="1" applyFont="1" applyFill="1" applyBorder="1"/>
    <xf numFmtId="3" fontId="6" fillId="3" borderId="0" xfId="0" applyNumberFormat="1" applyFont="1" applyFill="1" applyBorder="1" applyAlignment="1">
      <alignment horizontal="right" vertical="center" wrapText="1"/>
    </xf>
    <xf numFmtId="9" fontId="9" fillId="2" borderId="1" xfId="2" applyFont="1" applyFill="1" applyBorder="1" applyAlignment="1">
      <alignment horizontal="right" vertical="center" wrapText="1"/>
    </xf>
    <xf numFmtId="9" fontId="9" fillId="2" borderId="1" xfId="2" applyFont="1" applyFill="1" applyBorder="1" applyAlignment="1">
      <alignment vertical="center" wrapText="1"/>
    </xf>
    <xf numFmtId="3" fontId="6" fillId="3" borderId="6" xfId="0" applyNumberFormat="1" applyFont="1" applyFill="1" applyBorder="1" applyAlignment="1">
      <alignment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3" borderId="7" xfId="0" applyNumberFormat="1" applyFont="1" applyFill="1" applyBorder="1" applyAlignment="1">
      <alignment horizontal="right" vertical="center" wrapText="1"/>
    </xf>
    <xf numFmtId="0" fontId="5" fillId="0" borderId="10" xfId="0" applyFont="1" applyBorder="1"/>
    <xf numFmtId="0" fontId="5" fillId="0" borderId="11" xfId="0" applyFont="1" applyBorder="1"/>
    <xf numFmtId="0" fontId="4" fillId="0" borderId="11" xfId="0" applyFont="1" applyBorder="1" applyAlignment="1">
      <alignment horizontal="right"/>
    </xf>
    <xf numFmtId="3" fontId="8" fillId="3" borderId="7" xfId="0" applyNumberFormat="1" applyFont="1" applyFill="1" applyBorder="1" applyAlignment="1"/>
    <xf numFmtId="0" fontId="4" fillId="0" borderId="12" xfId="0" applyFont="1" applyBorder="1" applyAlignment="1">
      <alignment vertical="center"/>
    </xf>
    <xf numFmtId="0" fontId="5" fillId="0" borderId="13" xfId="0" applyFont="1" applyBorder="1"/>
    <xf numFmtId="0" fontId="4" fillId="0" borderId="13" xfId="0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vertical="top" wrapText="1"/>
    </xf>
    <xf numFmtId="9" fontId="4" fillId="2" borderId="1" xfId="2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wrapText="1"/>
    </xf>
    <xf numFmtId="165" fontId="9" fillId="0" borderId="3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right"/>
    </xf>
    <xf numFmtId="3" fontId="4" fillId="2" borderId="3" xfId="0" applyNumberFormat="1" applyFont="1" applyFill="1" applyBorder="1"/>
    <xf numFmtId="1" fontId="4" fillId="2" borderId="3" xfId="0" applyNumberFormat="1" applyFont="1" applyFill="1" applyBorder="1"/>
    <xf numFmtId="165" fontId="4" fillId="2" borderId="3" xfId="0" applyNumberFormat="1" applyFont="1" applyFill="1" applyBorder="1"/>
    <xf numFmtId="0" fontId="4" fillId="2" borderId="3" xfId="0" applyFont="1" applyFill="1" applyBorder="1"/>
    <xf numFmtId="166" fontId="4" fillId="2" borderId="3" xfId="0" applyNumberFormat="1" applyFont="1" applyFill="1" applyBorder="1"/>
    <xf numFmtId="3" fontId="9" fillId="2" borderId="14" xfId="0" applyNumberFormat="1" applyFont="1" applyFill="1" applyBorder="1" applyAlignment="1">
      <alignment horizontal="right" vertical="center" wrapText="1"/>
    </xf>
    <xf numFmtId="3" fontId="9" fillId="2" borderId="14" xfId="0" applyNumberFormat="1" applyFont="1" applyFill="1" applyBorder="1" applyAlignment="1">
      <alignment vertical="center" wrapText="1"/>
    </xf>
    <xf numFmtId="3" fontId="4" fillId="2" borderId="3" xfId="0" applyNumberFormat="1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4" fillId="4" borderId="1" xfId="0" applyFont="1" applyFill="1" applyBorder="1"/>
    <xf numFmtId="0" fontId="5" fillId="4" borderId="1" xfId="0" applyFont="1" applyFill="1" applyBorder="1"/>
    <xf numFmtId="165" fontId="9" fillId="4" borderId="1" xfId="0" applyNumberFormat="1" applyFont="1" applyFill="1" applyBorder="1" applyAlignment="1">
      <alignment horizontal="left" vertical="center" wrapText="1"/>
    </xf>
    <xf numFmtId="0" fontId="10" fillId="4" borderId="1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168" fontId="4" fillId="2" borderId="3" xfId="1" applyNumberFormat="1" applyFont="1" applyFill="1" applyBorder="1"/>
    <xf numFmtId="169" fontId="4" fillId="2" borderId="3" xfId="1" applyNumberFormat="1" applyFont="1" applyFill="1" applyBorder="1"/>
    <xf numFmtId="165" fontId="4" fillId="4" borderId="1" xfId="0" applyNumberFormat="1" applyFont="1" applyFill="1" applyBorder="1"/>
    <xf numFmtId="164" fontId="4" fillId="4" borderId="1" xfId="2" applyNumberFormat="1" applyFont="1" applyFill="1" applyBorder="1" applyAlignment="1">
      <alignment horizontal="left"/>
    </xf>
    <xf numFmtId="164" fontId="4" fillId="4" borderId="1" xfId="2" applyNumberFormat="1" applyFont="1" applyFill="1" applyBorder="1" applyAlignment="1">
      <alignment horizontal="right"/>
    </xf>
    <xf numFmtId="164" fontId="5" fillId="0" borderId="0" xfId="2" applyNumberFormat="1" applyFont="1"/>
    <xf numFmtId="3" fontId="4" fillId="4" borderId="1" xfId="0" applyNumberFormat="1" applyFont="1" applyFill="1" applyBorder="1" applyAlignment="1">
      <alignment horizontal="left"/>
    </xf>
    <xf numFmtId="3" fontId="10" fillId="4" borderId="1" xfId="0" applyNumberFormat="1" applyFont="1" applyFill="1" applyBorder="1" applyAlignment="1">
      <alignment horizontal="right"/>
    </xf>
    <xf numFmtId="0" fontId="8" fillId="4" borderId="1" xfId="0" applyNumberFormat="1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right" vertical="center"/>
    </xf>
    <xf numFmtId="164" fontId="4" fillId="4" borderId="1" xfId="2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center" vertical="center" wrapText="1"/>
    </xf>
    <xf numFmtId="170" fontId="12" fillId="0" borderId="17" xfId="0" applyNumberFormat="1" applyFont="1" applyFill="1" applyBorder="1" applyAlignment="1">
      <alignment horizontal="center" vertical="center" wrapText="1"/>
    </xf>
    <xf numFmtId="166" fontId="12" fillId="0" borderId="17" xfId="0" applyNumberFormat="1" applyFont="1" applyFill="1" applyBorder="1" applyAlignment="1">
      <alignment horizontal="center" vertical="center" wrapText="1"/>
    </xf>
    <xf numFmtId="0" fontId="13" fillId="3" borderId="17" xfId="0" applyNumberFormat="1" applyFont="1" applyFill="1" applyBorder="1" applyAlignment="1">
      <alignment horizontal="center" vertical="center" wrapText="1"/>
    </xf>
    <xf numFmtId="0" fontId="13" fillId="3" borderId="18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vertical="center" wrapText="1"/>
    </xf>
    <xf numFmtId="3" fontId="14" fillId="0" borderId="17" xfId="0" applyNumberFormat="1" applyFont="1" applyFill="1" applyBorder="1" applyAlignment="1">
      <alignment horizontal="right" vertical="center" wrapText="1"/>
    </xf>
    <xf numFmtId="3" fontId="15" fillId="3" borderId="17" xfId="0" applyNumberFormat="1" applyFont="1" applyFill="1" applyBorder="1" applyAlignment="1">
      <alignment horizontal="right" vertical="center"/>
    </xf>
    <xf numFmtId="3" fontId="15" fillId="3" borderId="18" xfId="1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/>
    <xf numFmtId="0" fontId="0" fillId="0" borderId="0" xfId="0" applyFont="1"/>
    <xf numFmtId="0" fontId="11" fillId="5" borderId="1" xfId="0" applyNumberFormat="1" applyFont="1" applyFill="1" applyBorder="1" applyAlignment="1">
      <alignment horizontal="center" wrapText="1"/>
    </xf>
    <xf numFmtId="165" fontId="9" fillId="0" borderId="17" xfId="0" applyNumberFormat="1" applyFont="1" applyFill="1" applyBorder="1" applyAlignment="1">
      <alignment vertical="center" wrapText="1"/>
    </xf>
    <xf numFmtId="165" fontId="14" fillId="0" borderId="17" xfId="0" applyNumberFormat="1" applyFont="1" applyFill="1" applyBorder="1" applyAlignment="1">
      <alignment horizontal="right" vertical="center" wrapText="1"/>
    </xf>
    <xf numFmtId="165" fontId="15" fillId="3" borderId="17" xfId="0" applyNumberFormat="1" applyFont="1" applyFill="1" applyBorder="1" applyAlignment="1">
      <alignment horizontal="right" vertical="center"/>
    </xf>
    <xf numFmtId="165" fontId="15" fillId="3" borderId="18" xfId="0" applyNumberFormat="1" applyFont="1" applyFill="1" applyBorder="1" applyAlignment="1">
      <alignment vertical="center" wrapText="1"/>
    </xf>
    <xf numFmtId="165" fontId="4" fillId="5" borderId="1" xfId="0" applyNumberFormat="1" applyFont="1" applyFill="1" applyBorder="1"/>
    <xf numFmtId="0" fontId="9" fillId="0" borderId="17" xfId="0" applyNumberFormat="1" applyFont="1" applyFill="1" applyBorder="1" applyAlignment="1">
      <alignment horizontal="right" vertical="center" wrapText="1"/>
    </xf>
    <xf numFmtId="3" fontId="14" fillId="0" borderId="17" xfId="0" applyNumberFormat="1" applyFont="1" applyFill="1" applyBorder="1" applyAlignment="1">
      <alignment horizontal="center" wrapText="1"/>
    </xf>
    <xf numFmtId="3" fontId="15" fillId="3" borderId="17" xfId="0" applyNumberFormat="1" applyFont="1" applyFill="1" applyBorder="1" applyAlignment="1">
      <alignment horizontal="center"/>
    </xf>
    <xf numFmtId="3" fontId="15" fillId="3" borderId="18" xfId="0" applyNumberFormat="1" applyFont="1" applyFill="1" applyBorder="1" applyAlignment="1">
      <alignment horizontal="center" wrapText="1"/>
    </xf>
    <xf numFmtId="3" fontId="13" fillId="3" borderId="18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wrapText="1"/>
    </xf>
    <xf numFmtId="3" fontId="15" fillId="3" borderId="18" xfId="0" applyNumberFormat="1" applyFont="1" applyFill="1" applyBorder="1" applyAlignment="1">
      <alignment horizontal="right"/>
    </xf>
    <xf numFmtId="0" fontId="0" fillId="3" borderId="1" xfId="0" applyNumberFormat="1" applyFont="1" applyFill="1" applyBorder="1" applyAlignment="1"/>
    <xf numFmtId="165" fontId="9" fillId="0" borderId="17" xfId="0" applyNumberFormat="1" applyFont="1" applyFill="1" applyBorder="1" applyAlignment="1">
      <alignment horizontal="right" vertical="center" wrapText="1"/>
    </xf>
    <xf numFmtId="3" fontId="14" fillId="0" borderId="17" xfId="0" applyNumberFormat="1" applyFont="1" applyFill="1" applyBorder="1" applyAlignment="1">
      <alignment wrapText="1"/>
    </xf>
    <xf numFmtId="3" fontId="15" fillId="3" borderId="1" xfId="0" applyNumberFormat="1" applyFont="1" applyFill="1" applyBorder="1" applyAlignment="1">
      <alignment horizontal="right" vertical="center" wrapText="1"/>
    </xf>
    <xf numFmtId="165" fontId="9" fillId="0" borderId="19" xfId="0" applyNumberFormat="1" applyFont="1" applyFill="1" applyBorder="1" applyAlignment="1">
      <alignment horizontal="right" vertical="center" wrapText="1"/>
    </xf>
    <xf numFmtId="3" fontId="14" fillId="0" borderId="19" xfId="0" applyNumberFormat="1" applyFont="1" applyFill="1" applyBorder="1" applyAlignment="1">
      <alignment wrapText="1"/>
    </xf>
    <xf numFmtId="3" fontId="15" fillId="3" borderId="20" xfId="0" applyNumberFormat="1" applyFont="1" applyFill="1" applyBorder="1" applyAlignment="1">
      <alignment horizontal="right"/>
    </xf>
    <xf numFmtId="3" fontId="15" fillId="3" borderId="4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0" fillId="0" borderId="1" xfId="0" applyNumberFormat="1" applyFont="1" applyFill="1" applyBorder="1" applyAlignment="1"/>
    <xf numFmtId="3" fontId="0" fillId="0" borderId="1" xfId="0" applyNumberFormat="1" applyFont="1" applyFill="1" applyBorder="1" applyAlignment="1"/>
    <xf numFmtId="3" fontId="0" fillId="0" borderId="0" xfId="0" applyNumberFormat="1" applyFont="1" applyFill="1" applyBorder="1" applyAlignment="1"/>
    <xf numFmtId="0" fontId="13" fillId="3" borderId="19" xfId="0" applyNumberFormat="1" applyFont="1" applyFill="1" applyBorder="1" applyAlignment="1">
      <alignment horizontal="center" vertical="center" wrapText="1"/>
    </xf>
    <xf numFmtId="3" fontId="15" fillId="3" borderId="18" xfId="0" applyNumberFormat="1" applyFont="1" applyFill="1" applyBorder="1" applyAlignment="1">
      <alignment horizontal="right" wrapText="1"/>
    </xf>
    <xf numFmtId="3" fontId="15" fillId="3" borderId="17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6" fillId="5" borderId="0" xfId="0" applyFont="1" applyFill="1" applyAlignment="1">
      <alignment wrapText="1"/>
    </xf>
    <xf numFmtId="3" fontId="4" fillId="5" borderId="1" xfId="0" applyNumberFormat="1" applyFont="1" applyFill="1" applyBorder="1" applyAlignment="1">
      <alignment horizontal="right"/>
    </xf>
    <xf numFmtId="0" fontId="11" fillId="3" borderId="1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/>
    <xf numFmtId="4" fontId="4" fillId="5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3" fontId="4" fillId="3" borderId="1" xfId="0" applyNumberFormat="1" applyFont="1" applyFill="1" applyBorder="1"/>
    <xf numFmtId="0" fontId="4" fillId="3" borderId="1" xfId="0" applyFont="1" applyFill="1" applyBorder="1"/>
    <xf numFmtId="1" fontId="4" fillId="3" borderId="1" xfId="0" applyNumberFormat="1" applyFont="1" applyFill="1" applyBorder="1"/>
    <xf numFmtId="0" fontId="0" fillId="3" borderId="0" xfId="0" applyNumberFormat="1" applyFont="1" applyFill="1" applyBorder="1" applyAlignment="1"/>
    <xf numFmtId="0" fontId="0" fillId="3" borderId="0" xfId="0" applyFill="1"/>
    <xf numFmtId="0" fontId="0" fillId="5" borderId="0" xfId="0" applyNumberFormat="1" applyFont="1" applyFill="1" applyBorder="1" applyAlignment="1"/>
    <xf numFmtId="0" fontId="4" fillId="5" borderId="1" xfId="0" applyFont="1" applyFill="1" applyBorder="1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5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4" fontId="4" fillId="4" borderId="4" xfId="2" applyNumberFormat="1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EE27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HEADCOUNT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strRef>
              <c:f>Headcount!$B$1:$G$1</c:f>
              <c:strCache>
                <c:ptCount val="6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  <c:pt idx="4">
                  <c:v>Fall 2010    Freeze          20-Sept 10</c:v>
                </c:pt>
                <c:pt idx="5">
                  <c:v>Fall 2011   Freeze     19-Sept-11</c:v>
                </c:pt>
              </c:strCache>
            </c:strRef>
          </c:cat>
          <c:val>
            <c:numRef>
              <c:f>Headcount!$B$2:$G$2</c:f>
              <c:numCache>
                <c:formatCode>#,##0</c:formatCode>
                <c:ptCount val="6"/>
                <c:pt idx="0">
                  <c:v>6524</c:v>
                </c:pt>
                <c:pt idx="1">
                  <c:v>6602</c:v>
                </c:pt>
                <c:pt idx="2">
                  <c:v>6763</c:v>
                </c:pt>
                <c:pt idx="3">
                  <c:v>6922</c:v>
                </c:pt>
                <c:pt idx="4" formatCode="General">
                  <c:v>7223</c:v>
                </c:pt>
                <c:pt idx="5">
                  <c:v>7302</c:v>
                </c:pt>
              </c:numCache>
            </c:numRef>
          </c:val>
        </c:ser>
        <c:dLbls>
          <c:showVal val="1"/>
        </c:dLbls>
        <c:marker val="1"/>
        <c:axId val="70859392"/>
        <c:axId val="71033216"/>
      </c:lineChart>
      <c:catAx>
        <c:axId val="70859392"/>
        <c:scaling>
          <c:orientation val="minMax"/>
        </c:scaling>
        <c:axPos val="b"/>
        <c:majorTickMark val="none"/>
        <c:tickLblPos val="nextTo"/>
        <c:crossAx val="71033216"/>
        <c:crosses val="autoZero"/>
        <c:auto val="1"/>
        <c:lblAlgn val="ctr"/>
        <c:lblOffset val="100"/>
      </c:catAx>
      <c:valAx>
        <c:axId val="7103321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0859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CREDIT HOURS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strRef>
              <c:f>'Credit Hours'!$B$1:$G$1</c:f>
              <c:strCache>
                <c:ptCount val="6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  <c:pt idx="4">
                  <c:v>Fall 2010          Freeze          20-Sep 10</c:v>
                </c:pt>
                <c:pt idx="5">
                  <c:v>Fall 2011          Freeze          19-Sep 11</c:v>
                </c:pt>
              </c:strCache>
            </c:strRef>
          </c:cat>
          <c:val>
            <c:numRef>
              <c:f>'Credit Hours'!$B$2:$G$2</c:f>
              <c:numCache>
                <c:formatCode>#,##0.0</c:formatCode>
                <c:ptCount val="6"/>
                <c:pt idx="0">
                  <c:v>62028</c:v>
                </c:pt>
                <c:pt idx="1">
                  <c:v>63134</c:v>
                </c:pt>
                <c:pt idx="2">
                  <c:v>65936</c:v>
                </c:pt>
                <c:pt idx="3">
                  <c:v>68295.5</c:v>
                </c:pt>
                <c:pt idx="4">
                  <c:v>70491.5</c:v>
                </c:pt>
                <c:pt idx="5" formatCode="#,##0.00">
                  <c:v>69922.5</c:v>
                </c:pt>
              </c:numCache>
            </c:numRef>
          </c:val>
        </c:ser>
        <c:dLbls>
          <c:showVal val="1"/>
        </c:dLbls>
        <c:marker val="1"/>
        <c:axId val="71455488"/>
        <c:axId val="71457024"/>
      </c:lineChart>
      <c:catAx>
        <c:axId val="71455488"/>
        <c:scaling>
          <c:orientation val="minMax"/>
        </c:scaling>
        <c:axPos val="b"/>
        <c:majorTickMark val="none"/>
        <c:tickLblPos val="nextTo"/>
        <c:crossAx val="71457024"/>
        <c:crosses val="autoZero"/>
        <c:auto val="1"/>
        <c:lblAlgn val="ctr"/>
        <c:lblOffset val="100"/>
      </c:catAx>
      <c:valAx>
        <c:axId val="71457024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crossAx val="71455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</a:t>
            </a:r>
            <a:r>
              <a:rPr lang="en-US" baseline="0"/>
              <a:t> FTE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strRef>
              <c:f>'Annual FTE'!$B$1:$G$1</c:f>
              <c:strCache>
                <c:ptCount val="6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  <c:pt idx="4">
                  <c:v>Fall 2010          Freeze          20-Sept 10</c:v>
                </c:pt>
                <c:pt idx="5">
                  <c:v>Fall 2011          Freeze          19-Sept 11</c:v>
                </c:pt>
              </c:strCache>
            </c:strRef>
          </c:cat>
          <c:val>
            <c:numRef>
              <c:f>'Annual FTE'!$B$2:$G$2</c:f>
              <c:numCache>
                <c:formatCode>#,##0.0</c:formatCode>
                <c:ptCount val="6"/>
                <c:pt idx="0">
                  <c:v>2080.6999999999998</c:v>
                </c:pt>
                <c:pt idx="1">
                  <c:v>2104.5</c:v>
                </c:pt>
                <c:pt idx="2">
                  <c:v>2197.87</c:v>
                </c:pt>
                <c:pt idx="3">
                  <c:v>2276.52</c:v>
                </c:pt>
                <c:pt idx="4">
                  <c:v>2349.6999999999998</c:v>
                </c:pt>
                <c:pt idx="5">
                  <c:v>2330.8000000000002</c:v>
                </c:pt>
              </c:numCache>
            </c:numRef>
          </c:val>
        </c:ser>
        <c:dLbls>
          <c:showVal val="1"/>
        </c:dLbls>
        <c:marker val="1"/>
        <c:axId val="71985792"/>
        <c:axId val="72098176"/>
      </c:lineChart>
      <c:catAx>
        <c:axId val="71985792"/>
        <c:scaling>
          <c:orientation val="minMax"/>
        </c:scaling>
        <c:axPos val="b"/>
        <c:majorTickMark val="none"/>
        <c:tickLblPos val="nextTo"/>
        <c:crossAx val="72098176"/>
        <c:crosses val="autoZero"/>
        <c:auto val="1"/>
        <c:lblAlgn val="ctr"/>
        <c:lblOffset val="100"/>
      </c:catAx>
      <c:valAx>
        <c:axId val="72098176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crossAx val="71985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FT PT Headcount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'FT PT Headcount'!$A$2</c:f>
              <c:strCache>
                <c:ptCount val="1"/>
                <c:pt idx="0">
                  <c:v>Full Time (12 or more credit hours)</c:v>
                </c:pt>
              </c:strCache>
            </c:strRef>
          </c:tx>
          <c:cat>
            <c:strRef>
              <c:f>'FT PT Headcount'!$B$1:$G$1</c:f>
              <c:strCache>
                <c:ptCount val="6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  <c:pt idx="4">
                  <c:v>Fall 2010          Freeze          20-Sep 10</c:v>
                </c:pt>
                <c:pt idx="5">
                  <c:v>Fall 2011         Freeze          19-Sep 11</c:v>
                </c:pt>
              </c:strCache>
            </c:strRef>
          </c:cat>
          <c:val>
            <c:numRef>
              <c:f>'FT PT Headcount'!$B$2:$G$2</c:f>
              <c:numCache>
                <c:formatCode>#,##0</c:formatCode>
                <c:ptCount val="6"/>
                <c:pt idx="0">
                  <c:v>3320</c:v>
                </c:pt>
                <c:pt idx="1">
                  <c:v>3452</c:v>
                </c:pt>
                <c:pt idx="2">
                  <c:v>3653</c:v>
                </c:pt>
                <c:pt idx="3">
                  <c:v>3859</c:v>
                </c:pt>
                <c:pt idx="4">
                  <c:v>3916</c:v>
                </c:pt>
                <c:pt idx="5">
                  <c:v>3665</c:v>
                </c:pt>
              </c:numCache>
            </c:numRef>
          </c:val>
        </c:ser>
        <c:ser>
          <c:idx val="1"/>
          <c:order val="1"/>
          <c:tx>
            <c:strRef>
              <c:f>'FT PT Headcount'!$A$3</c:f>
              <c:strCache>
                <c:ptCount val="1"/>
                <c:pt idx="0">
                  <c:v>Part Time</c:v>
                </c:pt>
              </c:strCache>
            </c:strRef>
          </c:tx>
          <c:cat>
            <c:strRef>
              <c:f>'FT PT Headcount'!$B$1:$G$1</c:f>
              <c:strCache>
                <c:ptCount val="6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  <c:pt idx="4">
                  <c:v>Fall 2010          Freeze          20-Sep 10</c:v>
                </c:pt>
                <c:pt idx="5">
                  <c:v>Fall 2011         Freeze          19-Sep 11</c:v>
                </c:pt>
              </c:strCache>
            </c:strRef>
          </c:cat>
          <c:val>
            <c:numRef>
              <c:f>'FT PT Headcount'!$B$3:$G$3</c:f>
              <c:numCache>
                <c:formatCode>#,##0</c:formatCode>
                <c:ptCount val="6"/>
                <c:pt idx="0">
                  <c:v>3204</c:v>
                </c:pt>
                <c:pt idx="1">
                  <c:v>3150</c:v>
                </c:pt>
                <c:pt idx="2">
                  <c:v>3110</c:v>
                </c:pt>
                <c:pt idx="3">
                  <c:v>3063</c:v>
                </c:pt>
                <c:pt idx="4">
                  <c:v>3307</c:v>
                </c:pt>
                <c:pt idx="5">
                  <c:v>3637</c:v>
                </c:pt>
              </c:numCache>
            </c:numRef>
          </c:val>
        </c:ser>
        <c:dLbls>
          <c:showVal val="1"/>
        </c:dLbls>
        <c:marker val="1"/>
        <c:axId val="72025984"/>
        <c:axId val="72027520"/>
      </c:lineChart>
      <c:catAx>
        <c:axId val="72025984"/>
        <c:scaling>
          <c:orientation val="minMax"/>
        </c:scaling>
        <c:axPos val="b"/>
        <c:numFmt formatCode="General" sourceLinked="1"/>
        <c:majorTickMark val="none"/>
        <c:tickLblPos val="nextTo"/>
        <c:crossAx val="72027520"/>
        <c:crosses val="autoZero"/>
        <c:auto val="1"/>
        <c:lblAlgn val="ctr"/>
        <c:lblOffset val="100"/>
      </c:catAx>
      <c:valAx>
        <c:axId val="7202752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2025984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Student</a:t>
            </a:r>
            <a:r>
              <a:rPr lang="en-US" baseline="0"/>
              <a:t> Type</a:t>
            </a:r>
            <a:endParaRPr lang="en-US"/>
          </a:p>
        </c:rich>
      </c:tx>
      <c:layout>
        <c:manualLayout>
          <c:xMode val="edge"/>
          <c:yMode val="edge"/>
          <c:x val="0.32513579159248512"/>
          <c:y val="3.8647342995169198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'Student Type'!$B$1</c:f>
              <c:strCache>
                <c:ptCount val="1"/>
                <c:pt idx="0">
                  <c:v>Fall 2006
Freeze
Datatel</c:v>
                </c:pt>
              </c:strCache>
            </c:strRef>
          </c:tx>
          <c:cat>
            <c:strRef>
              <c:f>'Student Type'!$A$2:$A$8</c:f>
              <c:strCache>
                <c:ptCount val="7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  <c:pt idx="6">
                  <c:v>Over 60 - Auditors</c:v>
                </c:pt>
              </c:strCache>
            </c:strRef>
          </c:cat>
          <c:val>
            <c:numRef>
              <c:f>'Student Type'!$B$2:$B$8</c:f>
              <c:numCache>
                <c:formatCode>#,##0</c:formatCode>
                <c:ptCount val="7"/>
                <c:pt idx="1">
                  <c:v>1605</c:v>
                </c:pt>
                <c:pt idx="2">
                  <c:v>315</c:v>
                </c:pt>
                <c:pt idx="3">
                  <c:v>3243</c:v>
                </c:pt>
                <c:pt idx="4">
                  <c:v>611</c:v>
                </c:pt>
                <c:pt idx="5">
                  <c:v>750</c:v>
                </c:pt>
              </c:numCache>
            </c:numRef>
          </c:val>
        </c:ser>
        <c:ser>
          <c:idx val="1"/>
          <c:order val="1"/>
          <c:tx>
            <c:strRef>
              <c:f>'Student Type'!$C$1</c:f>
              <c:strCache>
                <c:ptCount val="1"/>
                <c:pt idx="0">
                  <c:v>Fall 2007
Freeze
SDF</c:v>
                </c:pt>
              </c:strCache>
            </c:strRef>
          </c:tx>
          <c:cat>
            <c:strRef>
              <c:f>'Student Type'!$A$2:$A$8</c:f>
              <c:strCache>
                <c:ptCount val="7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  <c:pt idx="6">
                  <c:v>Over 60 - Auditors</c:v>
                </c:pt>
              </c:strCache>
            </c:strRef>
          </c:cat>
          <c:val>
            <c:numRef>
              <c:f>'Student Type'!$C$2:$C$8</c:f>
              <c:numCache>
                <c:formatCode>#,##0</c:formatCode>
                <c:ptCount val="7"/>
                <c:pt idx="1">
                  <c:v>1786</c:v>
                </c:pt>
                <c:pt idx="2">
                  <c:v>259</c:v>
                </c:pt>
                <c:pt idx="3">
                  <c:v>3148</c:v>
                </c:pt>
                <c:pt idx="4">
                  <c:v>664</c:v>
                </c:pt>
                <c:pt idx="5">
                  <c:v>745</c:v>
                </c:pt>
              </c:numCache>
            </c:numRef>
          </c:val>
        </c:ser>
        <c:ser>
          <c:idx val="2"/>
          <c:order val="2"/>
          <c:tx>
            <c:strRef>
              <c:f>'Student Type'!$D$1</c:f>
              <c:strCache>
                <c:ptCount val="1"/>
                <c:pt idx="0">
                  <c:v>Fall 2008
Freeze
15-Sep-08</c:v>
                </c:pt>
              </c:strCache>
            </c:strRef>
          </c:tx>
          <c:cat>
            <c:strRef>
              <c:f>'Student Type'!$A$2:$A$8</c:f>
              <c:strCache>
                <c:ptCount val="7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  <c:pt idx="6">
                  <c:v>Over 60 - Auditors</c:v>
                </c:pt>
              </c:strCache>
            </c:strRef>
          </c:cat>
          <c:val>
            <c:numRef>
              <c:f>'Student Type'!$D$2:$D$8</c:f>
              <c:numCache>
                <c:formatCode>#,##0</c:formatCode>
                <c:ptCount val="7"/>
                <c:pt idx="1">
                  <c:v>1775</c:v>
                </c:pt>
                <c:pt idx="2">
                  <c:v>307</c:v>
                </c:pt>
                <c:pt idx="3">
                  <c:v>3275</c:v>
                </c:pt>
                <c:pt idx="4">
                  <c:v>554</c:v>
                </c:pt>
                <c:pt idx="5">
                  <c:v>851</c:v>
                </c:pt>
              </c:numCache>
            </c:numRef>
          </c:val>
        </c:ser>
        <c:ser>
          <c:idx val="3"/>
          <c:order val="3"/>
          <c:tx>
            <c:strRef>
              <c:f>'Student Type'!$E$1</c:f>
              <c:strCache>
                <c:ptCount val="1"/>
                <c:pt idx="0">
                  <c:v>Fall 2009 Freeze
21-Sep-09</c:v>
                </c:pt>
              </c:strCache>
            </c:strRef>
          </c:tx>
          <c:cat>
            <c:strRef>
              <c:f>'Student Type'!$A$2:$A$8</c:f>
              <c:strCache>
                <c:ptCount val="7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  <c:pt idx="6">
                  <c:v>Over 60 - Auditors</c:v>
                </c:pt>
              </c:strCache>
            </c:strRef>
          </c:cat>
          <c:val>
            <c:numRef>
              <c:f>'Student Type'!$E$2:$E$8</c:f>
              <c:numCache>
                <c:formatCode>#,##0</c:formatCode>
                <c:ptCount val="7"/>
                <c:pt idx="1">
                  <c:v>1729</c:v>
                </c:pt>
                <c:pt idx="2">
                  <c:v>388</c:v>
                </c:pt>
                <c:pt idx="3">
                  <c:v>3189</c:v>
                </c:pt>
                <c:pt idx="4">
                  <c:v>783</c:v>
                </c:pt>
                <c:pt idx="5">
                  <c:v>833</c:v>
                </c:pt>
              </c:numCache>
            </c:numRef>
          </c:val>
        </c:ser>
        <c:ser>
          <c:idx val="4"/>
          <c:order val="4"/>
          <c:tx>
            <c:strRef>
              <c:f>'Student Type'!$F$1</c:f>
              <c:strCache>
                <c:ptCount val="1"/>
                <c:pt idx="0">
                  <c:v>Fall 2010 Freeze
20-Sep-10</c:v>
                </c:pt>
              </c:strCache>
            </c:strRef>
          </c:tx>
          <c:cat>
            <c:strRef>
              <c:f>'Student Type'!$A$2:$A$8</c:f>
              <c:strCache>
                <c:ptCount val="7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  <c:pt idx="6">
                  <c:v>Over 60 - Auditors</c:v>
                </c:pt>
              </c:strCache>
            </c:strRef>
          </c:cat>
          <c:val>
            <c:numRef>
              <c:f>'Student Type'!$F$2:$F$8</c:f>
              <c:numCache>
                <c:formatCode>#,##0</c:formatCode>
                <c:ptCount val="7"/>
                <c:pt idx="1">
                  <c:v>1704</c:v>
                </c:pt>
                <c:pt idx="2" formatCode="General">
                  <c:v>357</c:v>
                </c:pt>
                <c:pt idx="3">
                  <c:v>3436</c:v>
                </c:pt>
                <c:pt idx="4" formatCode="0">
                  <c:v>720</c:v>
                </c:pt>
                <c:pt idx="5" formatCode="General">
                  <c:v>975</c:v>
                </c:pt>
                <c:pt idx="6" formatCode="General">
                  <c:v>30</c:v>
                </c:pt>
              </c:numCache>
            </c:numRef>
          </c:val>
        </c:ser>
        <c:ser>
          <c:idx val="5"/>
          <c:order val="5"/>
          <c:tx>
            <c:strRef>
              <c:f>'Student Type'!$G$1</c:f>
              <c:strCache>
                <c:ptCount val="1"/>
                <c:pt idx="0">
                  <c:v>Fall 2011 Freeze
19-Sep-11</c:v>
                </c:pt>
              </c:strCache>
            </c:strRef>
          </c:tx>
          <c:cat>
            <c:strRef>
              <c:f>'Student Type'!$A$2:$A$8</c:f>
              <c:strCache>
                <c:ptCount val="7"/>
                <c:pt idx="0">
                  <c:v>Student Type:</c:v>
                </c:pt>
                <c:pt idx="1">
                  <c:v>First Time</c:v>
                </c:pt>
                <c:pt idx="2">
                  <c:v>Transfer</c:v>
                </c:pt>
                <c:pt idx="3">
                  <c:v>Continuing</c:v>
                </c:pt>
                <c:pt idx="4">
                  <c:v>Returning</c:v>
                </c:pt>
                <c:pt idx="5">
                  <c:v>Concurrently Enrolled in HS</c:v>
                </c:pt>
                <c:pt idx="6">
                  <c:v>Over 60 - Auditors</c:v>
                </c:pt>
              </c:strCache>
            </c:strRef>
          </c:cat>
          <c:val>
            <c:numRef>
              <c:f>'Student Type'!$G$2:$G$8</c:f>
              <c:numCache>
                <c:formatCode>#,##0</c:formatCode>
                <c:ptCount val="7"/>
                <c:pt idx="1">
                  <c:v>1733</c:v>
                </c:pt>
                <c:pt idx="2" formatCode="General">
                  <c:v>382</c:v>
                </c:pt>
                <c:pt idx="3">
                  <c:v>3656</c:v>
                </c:pt>
                <c:pt idx="4" formatCode="General">
                  <c:v>458</c:v>
                </c:pt>
                <c:pt idx="5">
                  <c:v>1045</c:v>
                </c:pt>
                <c:pt idx="6" formatCode="General">
                  <c:v>28</c:v>
                </c:pt>
              </c:numCache>
            </c:numRef>
          </c:val>
        </c:ser>
        <c:axId val="72338432"/>
        <c:axId val="72164096"/>
      </c:barChart>
      <c:catAx>
        <c:axId val="72338432"/>
        <c:scaling>
          <c:orientation val="minMax"/>
        </c:scaling>
        <c:axPos val="b"/>
        <c:majorTickMark val="none"/>
        <c:tickLblPos val="nextTo"/>
        <c:crossAx val="72164096"/>
        <c:crosses val="autoZero"/>
        <c:auto val="1"/>
        <c:lblAlgn val="ctr"/>
        <c:lblOffset val="100"/>
      </c:catAx>
      <c:valAx>
        <c:axId val="721640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233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40528080057409"/>
          <c:y val="0.12386961962036398"/>
          <c:w val="0.25843640331475431"/>
          <c:h val="0.69220530320117191"/>
        </c:manualLayout>
      </c:layout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'CCHS Headcount'!$A$2</c:f>
              <c:strCache>
                <c:ptCount val="1"/>
                <c:pt idx="0">
                  <c:v>Concurrently Enrolled in HS</c:v>
                </c:pt>
              </c:strCache>
            </c:strRef>
          </c:tx>
          <c:cat>
            <c:strRef>
              <c:f>'CCHS Headcount'!$B$1:$G$1</c:f>
              <c:strCache>
                <c:ptCount val="6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  <c:pt idx="4">
                  <c:v>Fall 2010          Freeze          20-Sep 10</c:v>
                </c:pt>
                <c:pt idx="5">
                  <c:v>Fall 2011          Freeze          19-Sep 11</c:v>
                </c:pt>
              </c:strCache>
            </c:strRef>
          </c:cat>
          <c:val>
            <c:numRef>
              <c:f>'CCHS Headcount'!$B$2:$G$2</c:f>
              <c:numCache>
                <c:formatCode>#,##0</c:formatCode>
                <c:ptCount val="6"/>
                <c:pt idx="0">
                  <c:v>750</c:v>
                </c:pt>
                <c:pt idx="1">
                  <c:v>745</c:v>
                </c:pt>
                <c:pt idx="2">
                  <c:v>851</c:v>
                </c:pt>
                <c:pt idx="3">
                  <c:v>833</c:v>
                </c:pt>
                <c:pt idx="4" formatCode="General">
                  <c:v>968</c:v>
                </c:pt>
                <c:pt idx="5">
                  <c:v>1032</c:v>
                </c:pt>
              </c:numCache>
            </c:numRef>
          </c:val>
        </c:ser>
        <c:axId val="72189056"/>
        <c:axId val="72190592"/>
      </c:barChart>
      <c:catAx>
        <c:axId val="72189056"/>
        <c:scaling>
          <c:orientation val="minMax"/>
        </c:scaling>
        <c:axPos val="b"/>
        <c:majorTickMark val="none"/>
        <c:tickLblPos val="nextTo"/>
        <c:crossAx val="72190592"/>
        <c:crosses val="autoZero"/>
        <c:auto val="1"/>
        <c:lblAlgn val="ctr"/>
        <c:lblOffset val="100"/>
      </c:catAx>
      <c:valAx>
        <c:axId val="7219059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2189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GENDER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Gender!$A$2</c:f>
              <c:strCache>
                <c:ptCount val="1"/>
                <c:pt idx="0">
                  <c:v>Total Males</c:v>
                </c:pt>
              </c:strCache>
            </c:strRef>
          </c:tx>
          <c:cat>
            <c:strRef>
              <c:f>Gender!$B$1:$G$1</c:f>
              <c:strCache>
                <c:ptCount val="6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  <c:pt idx="4">
                  <c:v>Fall 2010          Freeze                    20-Sept 10</c:v>
                </c:pt>
                <c:pt idx="5">
                  <c:v>Fall 2011          Freeze                    19-Sep 11</c:v>
                </c:pt>
              </c:strCache>
            </c:strRef>
          </c:cat>
          <c:val>
            <c:numRef>
              <c:f>Gender!$B$2:$G$2</c:f>
              <c:numCache>
                <c:formatCode>#,##0</c:formatCode>
                <c:ptCount val="6"/>
                <c:pt idx="0">
                  <c:v>2521</c:v>
                </c:pt>
                <c:pt idx="1">
                  <c:v>2679</c:v>
                </c:pt>
                <c:pt idx="2">
                  <c:v>2803</c:v>
                </c:pt>
                <c:pt idx="3">
                  <c:v>2946</c:v>
                </c:pt>
                <c:pt idx="4">
                  <c:v>3108</c:v>
                </c:pt>
                <c:pt idx="5">
                  <c:v>3147</c:v>
                </c:pt>
              </c:numCache>
            </c:numRef>
          </c:val>
        </c:ser>
        <c:ser>
          <c:idx val="1"/>
          <c:order val="1"/>
          <c:tx>
            <c:strRef>
              <c:f>Gender!$A$3</c:f>
              <c:strCache>
                <c:ptCount val="1"/>
                <c:pt idx="0">
                  <c:v>Total Females</c:v>
                </c:pt>
              </c:strCache>
            </c:strRef>
          </c:tx>
          <c:cat>
            <c:strRef>
              <c:f>Gender!$B$1:$G$1</c:f>
              <c:strCache>
                <c:ptCount val="6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 Freeze
21-Sep-09</c:v>
                </c:pt>
                <c:pt idx="4">
                  <c:v>Fall 2010          Freeze                    20-Sept 10</c:v>
                </c:pt>
                <c:pt idx="5">
                  <c:v>Fall 2011          Freeze                    19-Sep 11</c:v>
                </c:pt>
              </c:strCache>
            </c:strRef>
          </c:cat>
          <c:val>
            <c:numRef>
              <c:f>Gender!$B$3:$G$3</c:f>
              <c:numCache>
                <c:formatCode>#,##0</c:formatCode>
                <c:ptCount val="6"/>
                <c:pt idx="0">
                  <c:v>4003</c:v>
                </c:pt>
                <c:pt idx="1">
                  <c:v>3923</c:v>
                </c:pt>
                <c:pt idx="2">
                  <c:v>3960</c:v>
                </c:pt>
                <c:pt idx="3">
                  <c:v>3976</c:v>
                </c:pt>
                <c:pt idx="4">
                  <c:v>4115</c:v>
                </c:pt>
                <c:pt idx="5">
                  <c:v>4140</c:v>
                </c:pt>
              </c:numCache>
            </c:numRef>
          </c:val>
        </c:ser>
        <c:dLbls>
          <c:showVal val="1"/>
        </c:dLbls>
        <c:overlap val="-25"/>
        <c:axId val="91390720"/>
        <c:axId val="91423488"/>
      </c:barChart>
      <c:catAx>
        <c:axId val="91390720"/>
        <c:scaling>
          <c:orientation val="minMax"/>
        </c:scaling>
        <c:axPos val="b"/>
        <c:numFmt formatCode="General" sourceLinked="1"/>
        <c:majorTickMark val="none"/>
        <c:tickLblPos val="nextTo"/>
        <c:crossAx val="91423488"/>
        <c:crosses val="autoZero"/>
        <c:auto val="1"/>
        <c:lblAlgn val="ctr"/>
        <c:lblOffset val="100"/>
      </c:catAx>
      <c:valAx>
        <c:axId val="91423488"/>
        <c:scaling>
          <c:orientation val="minMax"/>
        </c:scaling>
        <c:delete val="1"/>
        <c:axPos val="l"/>
        <c:numFmt formatCode="#,##0" sourceLinked="1"/>
        <c:tickLblPos val="none"/>
        <c:crossAx val="91390720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123825</xdr:rowOff>
    </xdr:from>
    <xdr:to>
      <xdr:col>7</xdr:col>
      <xdr:colOff>66675</xdr:colOff>
      <xdr:row>18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4</xdr:row>
      <xdr:rowOff>47625</xdr:rowOff>
    </xdr:from>
    <xdr:to>
      <xdr:col>7</xdr:col>
      <xdr:colOff>523874</xdr:colOff>
      <xdr:row>20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3</xdr:row>
      <xdr:rowOff>76198</xdr:rowOff>
    </xdr:from>
    <xdr:to>
      <xdr:col>9</xdr:col>
      <xdr:colOff>9525</xdr:colOff>
      <xdr:row>21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</xdr:row>
      <xdr:rowOff>152400</xdr:rowOff>
    </xdr:from>
    <xdr:to>
      <xdr:col>9</xdr:col>
      <xdr:colOff>523875</xdr:colOff>
      <xdr:row>21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114300</xdr:rowOff>
    </xdr:from>
    <xdr:to>
      <xdr:col>8</xdr:col>
      <xdr:colOff>200025</xdr:colOff>
      <xdr:row>32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2</xdr:row>
      <xdr:rowOff>142875</xdr:rowOff>
    </xdr:from>
    <xdr:to>
      <xdr:col>10</xdr:col>
      <xdr:colOff>95250</xdr:colOff>
      <xdr:row>22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</xdr:row>
      <xdr:rowOff>0</xdr:rowOff>
    </xdr:from>
    <xdr:to>
      <xdr:col>7</xdr:col>
      <xdr:colOff>390525</xdr:colOff>
      <xdr:row>19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ll_2010_Enrollment_Freeze_Report_with_Char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ll 2010"/>
      <sheetName val="Headcount"/>
      <sheetName val="Credit Hours"/>
      <sheetName val="Annual FTE"/>
      <sheetName val="FT PT Headcount"/>
      <sheetName val="Student Type"/>
      <sheetName val="CCHS Headcount"/>
      <sheetName val="Gender"/>
    </sheetNames>
    <sheetDataSet>
      <sheetData sheetId="0"/>
      <sheetData sheetId="1">
        <row r="1">
          <cell r="B1" t="str">
            <v>Fall 2006
Freeze
Datatel</v>
          </cell>
        </row>
      </sheetData>
      <sheetData sheetId="2">
        <row r="1">
          <cell r="B1" t="str">
            <v>Fall 2006
Freeze
Datatel</v>
          </cell>
        </row>
      </sheetData>
      <sheetData sheetId="3">
        <row r="1">
          <cell r="B1" t="str">
            <v>Fall 2006
Freeze
Datatel</v>
          </cell>
        </row>
      </sheetData>
      <sheetData sheetId="4">
        <row r="1">
          <cell r="B1" t="str">
            <v>Fall 2006
Freeze
Datatel</v>
          </cell>
        </row>
      </sheetData>
      <sheetData sheetId="5">
        <row r="3">
          <cell r="A3" t="str">
            <v>First Time</v>
          </cell>
        </row>
      </sheetData>
      <sheetData sheetId="6">
        <row r="1">
          <cell r="B1" t="str">
            <v>Fall 2006
Freeze
Datatel</v>
          </cell>
        </row>
      </sheetData>
      <sheetData sheetId="7">
        <row r="1">
          <cell r="B1" t="str">
            <v>Fall 2006
Freeze
Datatel</v>
          </cell>
          <cell r="C1" t="str">
            <v>Fall 2007
Freeze
SDF</v>
          </cell>
          <cell r="D1" t="str">
            <v>Fall 2008
Freeze
15-Sep-08</v>
          </cell>
          <cell r="E1" t="str">
            <v>Fall 2009 Freeze
21-Sep-09</v>
          </cell>
          <cell r="F1" t="str">
            <v>Fall 2010          Freeze                    20-Sept 10</v>
          </cell>
        </row>
        <row r="2">
          <cell r="B2">
            <v>2521</v>
          </cell>
          <cell r="C2">
            <v>2679</v>
          </cell>
          <cell r="D2">
            <v>2803</v>
          </cell>
          <cell r="E2">
            <v>2946</v>
          </cell>
          <cell r="F2">
            <v>3108</v>
          </cell>
        </row>
        <row r="3">
          <cell r="B3">
            <v>4003</v>
          </cell>
          <cell r="C3">
            <v>3923</v>
          </cell>
          <cell r="D3">
            <v>3960</v>
          </cell>
          <cell r="E3">
            <v>3976</v>
          </cell>
          <cell r="F3">
            <v>4115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0"/>
  <sheetViews>
    <sheetView tabSelected="1" workbookViewId="0">
      <pane ySplit="4" topLeftCell="A63" activePane="bottomLeft" state="frozen"/>
      <selection pane="bottomLeft" activeCell="D72" sqref="D72:D73"/>
    </sheetView>
  </sheetViews>
  <sheetFormatPr defaultRowHeight="12.75"/>
  <cols>
    <col min="1" max="1" width="3.5703125" style="2" customWidth="1"/>
    <col min="2" max="2" width="4.42578125" style="2" customWidth="1"/>
    <col min="3" max="3" width="46.140625" style="2" customWidth="1"/>
    <col min="4" max="4" width="9.7109375" style="2" bestFit="1" customWidth="1"/>
    <col min="5" max="5" width="10.5703125" style="77" customWidth="1"/>
    <col min="6" max="6" width="10.7109375" style="2" customWidth="1"/>
    <col min="7" max="7" width="10.42578125" style="2" bestFit="1" customWidth="1"/>
    <col min="8" max="8" width="9.140625" style="2" customWidth="1"/>
    <col min="9" max="9" width="9.7109375" style="2" bestFit="1" customWidth="1"/>
    <col min="10" max="10" width="9.5703125" style="2" bestFit="1" customWidth="1"/>
    <col min="11" max="11" width="1.5703125" style="2" customWidth="1"/>
    <col min="12" max="16384" width="9.140625" style="2"/>
  </cols>
  <sheetData>
    <row r="1" spans="1:16" ht="12.75" customHeight="1">
      <c r="A1" s="155" t="s">
        <v>83</v>
      </c>
      <c r="B1" s="156"/>
      <c r="C1" s="156"/>
      <c r="D1" s="156"/>
      <c r="E1" s="156"/>
      <c r="F1" s="156"/>
      <c r="G1" s="156"/>
      <c r="H1" s="156"/>
      <c r="I1" s="156"/>
      <c r="J1" s="157"/>
      <c r="K1" s="1"/>
      <c r="L1" s="1"/>
      <c r="M1" s="1"/>
      <c r="N1" s="1"/>
      <c r="O1" s="1"/>
      <c r="P1" s="1"/>
    </row>
    <row r="2" spans="1:16" ht="42" customHeight="1">
      <c r="A2" s="158"/>
      <c r="B2" s="159"/>
      <c r="C2" s="159"/>
      <c r="D2" s="159"/>
      <c r="E2" s="159"/>
      <c r="F2" s="159"/>
      <c r="G2" s="159"/>
      <c r="H2" s="159"/>
      <c r="I2" s="159"/>
      <c r="J2" s="160"/>
      <c r="K2" s="1"/>
      <c r="L2" s="1"/>
      <c r="M2" s="1"/>
      <c r="N2" s="1"/>
      <c r="O2" s="1"/>
      <c r="P2" s="1"/>
    </row>
    <row r="3" spans="1:16" ht="15" customHeight="1">
      <c r="A3" s="161"/>
      <c r="B3" s="162"/>
      <c r="C3" s="162"/>
      <c r="D3" s="163" t="s">
        <v>84</v>
      </c>
      <c r="E3" s="165" t="s">
        <v>1</v>
      </c>
      <c r="F3" s="167" t="s">
        <v>85</v>
      </c>
      <c r="G3" s="169" t="s">
        <v>0</v>
      </c>
      <c r="H3" s="170" t="s">
        <v>1</v>
      </c>
      <c r="I3" s="172" t="s">
        <v>2</v>
      </c>
      <c r="J3" s="172" t="s">
        <v>3</v>
      </c>
      <c r="K3" s="152"/>
    </row>
    <row r="4" spans="1:16" ht="25.5" customHeight="1">
      <c r="A4" s="161"/>
      <c r="B4" s="162"/>
      <c r="C4" s="162"/>
      <c r="D4" s="164"/>
      <c r="E4" s="166"/>
      <c r="F4" s="168"/>
      <c r="G4" s="169"/>
      <c r="H4" s="171"/>
      <c r="I4" s="172"/>
      <c r="J4" s="172"/>
      <c r="K4" s="152"/>
    </row>
    <row r="5" spans="1:16">
      <c r="A5" s="153" t="s">
        <v>4</v>
      </c>
      <c r="B5" s="154"/>
      <c r="C5" s="154"/>
      <c r="D5" s="67">
        <v>7302</v>
      </c>
      <c r="E5" s="75"/>
      <c r="F5" s="69">
        <f>(D5-G5)/G5</f>
        <v>1.0937283677142461E-2</v>
      </c>
      <c r="G5" s="73">
        <v>7223</v>
      </c>
      <c r="H5" s="3"/>
      <c r="I5" s="4">
        <v>6922</v>
      </c>
      <c r="J5" s="5">
        <f>(G5-I5)/I5</f>
        <v>4.348454203987287E-2</v>
      </c>
    </row>
    <row r="6" spans="1:16">
      <c r="A6" s="6"/>
      <c r="B6" s="7"/>
      <c r="C6" s="8" t="s">
        <v>5</v>
      </c>
      <c r="D6" s="67">
        <v>3665</v>
      </c>
      <c r="E6" s="76">
        <f>D6/7302</f>
        <v>0.50191728293618187</v>
      </c>
      <c r="F6" s="69">
        <f t="shared" ref="F6:F69" si="0">(D6-G6)/G6</f>
        <v>-6.4096016343207357E-2</v>
      </c>
      <c r="G6" s="73">
        <v>3916</v>
      </c>
      <c r="H6" s="9">
        <f>G6/G5</f>
        <v>0.54215699847708709</v>
      </c>
      <c r="I6" s="10">
        <v>3859</v>
      </c>
      <c r="J6" s="5">
        <f t="shared" ref="J6:J14" si="1">(G6-I6)/I6</f>
        <v>1.4770665975641358E-2</v>
      </c>
    </row>
    <row r="7" spans="1:16">
      <c r="A7" s="6"/>
      <c r="B7" s="7"/>
      <c r="C7" s="8" t="s">
        <v>6</v>
      </c>
      <c r="D7" s="67">
        <v>3637</v>
      </c>
      <c r="E7" s="76">
        <f t="shared" ref="E7:E70" si="2">D7/7302</f>
        <v>0.49808271706381813</v>
      </c>
      <c r="F7" s="69">
        <f t="shared" si="0"/>
        <v>9.9788327789537348E-2</v>
      </c>
      <c r="G7" s="73">
        <f>G8+G9+G10</f>
        <v>3307</v>
      </c>
      <c r="H7" s="9">
        <f>G7/G5</f>
        <v>0.45784300152291291</v>
      </c>
      <c r="I7" s="10">
        <v>3063</v>
      </c>
      <c r="J7" s="5">
        <f t="shared" si="1"/>
        <v>7.9660463597779951E-2</v>
      </c>
    </row>
    <row r="8" spans="1:16">
      <c r="A8" s="6"/>
      <c r="B8" s="7"/>
      <c r="C8" s="11" t="s">
        <v>7</v>
      </c>
      <c r="D8" s="62">
        <v>898</v>
      </c>
      <c r="E8" s="76">
        <f t="shared" si="2"/>
        <v>0.12298000547795125</v>
      </c>
      <c r="F8" s="69">
        <f t="shared" si="0"/>
        <v>0.23013698630136986</v>
      </c>
      <c r="G8" s="73">
        <v>730</v>
      </c>
      <c r="H8" s="9">
        <f>G8/G5</f>
        <v>0.10106603904194933</v>
      </c>
      <c r="I8" s="10">
        <v>667</v>
      </c>
      <c r="J8" s="5">
        <f t="shared" si="1"/>
        <v>9.4452773613193403E-2</v>
      </c>
    </row>
    <row r="9" spans="1:16">
      <c r="A9" s="6"/>
      <c r="B9" s="7"/>
      <c r="C9" s="11" t="s">
        <v>8</v>
      </c>
      <c r="D9" s="68">
        <v>1240</v>
      </c>
      <c r="E9" s="76">
        <f t="shared" si="2"/>
        <v>0.16981648863325116</v>
      </c>
      <c r="F9" s="70">
        <f t="shared" si="0"/>
        <v>2.1416803953871501E-2</v>
      </c>
      <c r="G9" s="73">
        <v>1214</v>
      </c>
      <c r="H9" s="12">
        <f>G9/G5</f>
        <v>0.16807420739304998</v>
      </c>
      <c r="I9" s="10">
        <v>1059</v>
      </c>
      <c r="J9" s="5">
        <f t="shared" si="1"/>
        <v>0.14636449480642116</v>
      </c>
    </row>
    <row r="10" spans="1:16">
      <c r="A10" s="6"/>
      <c r="B10" s="7"/>
      <c r="C10" s="11" t="s">
        <v>9</v>
      </c>
      <c r="D10" s="68">
        <v>1499</v>
      </c>
      <c r="E10" s="76">
        <f t="shared" si="2"/>
        <v>0.20528622295261573</v>
      </c>
      <c r="F10" s="70">
        <f t="shared" si="0"/>
        <v>9.9779897285399849E-2</v>
      </c>
      <c r="G10" s="73">
        <v>1363</v>
      </c>
      <c r="H10" s="12">
        <f>G10/G5</f>
        <v>0.18870275508791362</v>
      </c>
      <c r="I10" s="10">
        <v>1337</v>
      </c>
      <c r="J10" s="5">
        <f t="shared" si="1"/>
        <v>1.944652206432311E-2</v>
      </c>
    </row>
    <row r="11" spans="1:16">
      <c r="A11" s="6"/>
      <c r="B11" s="7"/>
      <c r="C11" s="8" t="s">
        <v>10</v>
      </c>
      <c r="D11" s="61">
        <v>13.2</v>
      </c>
      <c r="E11" s="76">
        <f t="shared" si="2"/>
        <v>1.8077239112571897E-3</v>
      </c>
      <c r="F11" s="70">
        <f t="shared" si="0"/>
        <v>7.6335877862595148E-3</v>
      </c>
      <c r="G11" s="72">
        <v>13.1</v>
      </c>
      <c r="H11" s="13"/>
      <c r="I11" s="10"/>
      <c r="J11" s="5"/>
    </row>
    <row r="12" spans="1:16">
      <c r="A12" s="6"/>
      <c r="B12" s="7"/>
      <c r="C12" s="8" t="s">
        <v>11</v>
      </c>
      <c r="D12" s="61">
        <v>6</v>
      </c>
      <c r="E12" s="76">
        <f t="shared" si="2"/>
        <v>8.2169268693508624E-4</v>
      </c>
      <c r="F12" s="70">
        <f t="shared" si="0"/>
        <v>3.4482758620689689E-2</v>
      </c>
      <c r="G12" s="72">
        <v>5.8</v>
      </c>
      <c r="H12" s="13"/>
      <c r="I12" s="10"/>
      <c r="J12" s="5"/>
    </row>
    <row r="13" spans="1:16">
      <c r="A13" s="14" t="s">
        <v>12</v>
      </c>
      <c r="B13" s="7"/>
      <c r="C13" s="15"/>
      <c r="D13" s="71">
        <v>69922.5</v>
      </c>
      <c r="E13" s="76"/>
      <c r="F13" s="70">
        <f t="shared" si="0"/>
        <v>-8.0718951930374584E-3</v>
      </c>
      <c r="G13" s="73">
        <v>70491.5</v>
      </c>
      <c r="H13" s="13"/>
      <c r="I13" s="16">
        <v>68295.5</v>
      </c>
      <c r="J13" s="5">
        <f t="shared" si="1"/>
        <v>3.2154387917212701E-2</v>
      </c>
    </row>
    <row r="14" spans="1:16">
      <c r="A14" s="14" t="s">
        <v>13</v>
      </c>
      <c r="B14" s="7"/>
      <c r="C14" s="15"/>
      <c r="D14" s="74">
        <v>2330.8000000000002</v>
      </c>
      <c r="E14" s="76"/>
      <c r="F14" s="70">
        <f t="shared" si="0"/>
        <v>-8.043580031493228E-3</v>
      </c>
      <c r="G14" s="73">
        <v>2349.6999999999998</v>
      </c>
      <c r="H14" s="13"/>
      <c r="I14" s="16">
        <v>2276.52</v>
      </c>
      <c r="J14" s="5">
        <f t="shared" si="1"/>
        <v>3.2145555496986555E-2</v>
      </c>
    </row>
    <row r="15" spans="1:16">
      <c r="A15" s="14"/>
      <c r="B15" s="7"/>
      <c r="C15" s="15"/>
      <c r="D15" s="63"/>
      <c r="E15" s="76"/>
      <c r="F15" s="70"/>
      <c r="G15" s="53"/>
      <c r="H15" s="13"/>
      <c r="I15" s="17"/>
      <c r="J15" s="5"/>
    </row>
    <row r="16" spans="1:16">
      <c r="A16" s="14" t="s">
        <v>14</v>
      </c>
      <c r="B16" s="7"/>
      <c r="C16" s="7"/>
      <c r="D16" s="64"/>
      <c r="E16" s="76"/>
      <c r="F16" s="70"/>
      <c r="G16" s="54"/>
      <c r="H16" s="18"/>
      <c r="I16" s="19"/>
      <c r="J16" s="20"/>
    </row>
    <row r="17" spans="1:10">
      <c r="A17" s="6"/>
      <c r="B17" s="15" t="s">
        <v>15</v>
      </c>
      <c r="C17" s="7"/>
      <c r="D17" s="64"/>
      <c r="E17" s="76"/>
      <c r="F17" s="70"/>
      <c r="G17" s="54"/>
      <c r="H17" s="18"/>
      <c r="I17" s="19"/>
      <c r="J17" s="20"/>
    </row>
    <row r="18" spans="1:10">
      <c r="A18" s="6"/>
      <c r="B18" s="7"/>
      <c r="C18" s="8" t="s">
        <v>16</v>
      </c>
      <c r="D18" s="67">
        <v>1498</v>
      </c>
      <c r="E18" s="76">
        <f t="shared" si="2"/>
        <v>0.20514927417145987</v>
      </c>
      <c r="F18" s="70">
        <f t="shared" si="0"/>
        <v>7.5376884422110546E-2</v>
      </c>
      <c r="G18" s="51">
        <v>1393</v>
      </c>
      <c r="H18" s="3"/>
      <c r="I18" s="21">
        <v>1351</v>
      </c>
      <c r="J18" s="5">
        <f>(G18-I18)/I18</f>
        <v>3.1088082901554404E-2</v>
      </c>
    </row>
    <row r="19" spans="1:10">
      <c r="A19" s="6"/>
      <c r="B19" s="7"/>
      <c r="C19" s="8" t="s">
        <v>17</v>
      </c>
      <c r="D19" s="67">
        <v>11889</v>
      </c>
      <c r="E19" s="76">
        <f t="shared" si="2"/>
        <v>1.6281840591618735</v>
      </c>
      <c r="F19" s="70">
        <f t="shared" si="0"/>
        <v>0.11780744640842422</v>
      </c>
      <c r="G19" s="51">
        <v>10636</v>
      </c>
      <c r="H19" s="9">
        <f>G19/G13</f>
        <v>0.15088343984735747</v>
      </c>
      <c r="I19" s="22">
        <v>10016</v>
      </c>
      <c r="J19" s="5">
        <f>(G19-I19)/I19</f>
        <v>6.1900958466453673E-2</v>
      </c>
    </row>
    <row r="20" spans="1:10">
      <c r="A20" s="6"/>
      <c r="B20" s="7"/>
      <c r="C20" s="8" t="s">
        <v>13</v>
      </c>
      <c r="D20" s="61">
        <v>396.3</v>
      </c>
      <c r="E20" s="76">
        <f t="shared" si="2"/>
        <v>5.4272801972062447E-2</v>
      </c>
      <c r="F20" s="70">
        <f t="shared" si="0"/>
        <v>0.11791255289139636</v>
      </c>
      <c r="G20" s="55">
        <v>354.5</v>
      </c>
      <c r="H20" s="9"/>
      <c r="I20" s="23">
        <v>333.9</v>
      </c>
      <c r="J20" s="5">
        <f>(G20-I20)/I20</f>
        <v>6.1695118298891953E-2</v>
      </c>
    </row>
    <row r="21" spans="1:10">
      <c r="A21" s="6"/>
      <c r="B21" s="24" t="s">
        <v>18</v>
      </c>
      <c r="C21" s="7"/>
      <c r="D21" s="64"/>
      <c r="E21" s="76"/>
      <c r="F21" s="70"/>
      <c r="G21" s="54"/>
      <c r="H21" s="9"/>
      <c r="I21" s="25"/>
      <c r="J21" s="5"/>
    </row>
    <row r="22" spans="1:10">
      <c r="A22" s="6"/>
      <c r="B22" s="7"/>
      <c r="C22" s="8" t="s">
        <v>19</v>
      </c>
      <c r="D22" s="67">
        <v>1032</v>
      </c>
      <c r="E22" s="76">
        <f t="shared" si="2"/>
        <v>0.14133114215283485</v>
      </c>
      <c r="F22" s="70">
        <f t="shared" si="0"/>
        <v>6.6115702479338845E-2</v>
      </c>
      <c r="G22" s="51">
        <v>968</v>
      </c>
      <c r="H22" s="9"/>
      <c r="I22" s="21">
        <v>834</v>
      </c>
      <c r="J22" s="5">
        <f>(G22-I22)/I22</f>
        <v>0.16067146282973621</v>
      </c>
    </row>
    <row r="23" spans="1:10">
      <c r="A23" s="6"/>
      <c r="B23" s="7"/>
      <c r="C23" s="8" t="s">
        <v>20</v>
      </c>
      <c r="D23" s="67">
        <v>4921</v>
      </c>
      <c r="E23" s="76">
        <f t="shared" si="2"/>
        <v>0.67392495206792657</v>
      </c>
      <c r="F23" s="70">
        <f t="shared" si="0"/>
        <v>4.2584745762711866E-2</v>
      </c>
      <c r="G23" s="53">
        <v>4720</v>
      </c>
      <c r="H23" s="9">
        <f>G23/G13</f>
        <v>6.6958427611839719E-2</v>
      </c>
      <c r="I23" s="22">
        <v>3828</v>
      </c>
      <c r="J23" s="5">
        <f>(G23-I23)/I23</f>
        <v>0.2330198537095089</v>
      </c>
    </row>
    <row r="24" spans="1:10">
      <c r="A24" s="6"/>
      <c r="B24" s="7"/>
      <c r="C24" s="8" t="s">
        <v>13</v>
      </c>
      <c r="D24" s="61">
        <v>164</v>
      </c>
      <c r="E24" s="76">
        <f t="shared" si="2"/>
        <v>2.2459600109559025E-2</v>
      </c>
      <c r="F24" s="70">
        <f t="shared" si="0"/>
        <v>4.2593769866497065E-2</v>
      </c>
      <c r="G24" s="55">
        <v>157.30000000000001</v>
      </c>
      <c r="H24" s="9"/>
      <c r="I24" s="22">
        <v>127.6</v>
      </c>
      <c r="J24" s="5">
        <f>(G24-I24)/I24</f>
        <v>0.2327586206896553</v>
      </c>
    </row>
    <row r="25" spans="1:10">
      <c r="A25" s="6"/>
      <c r="B25" s="24" t="s">
        <v>21</v>
      </c>
      <c r="C25" s="7"/>
      <c r="D25" s="64"/>
      <c r="E25" s="76"/>
      <c r="F25" s="70"/>
      <c r="G25" s="54"/>
      <c r="H25" s="9"/>
      <c r="I25" s="22"/>
      <c r="J25" s="5"/>
    </row>
    <row r="26" spans="1:10">
      <c r="A26" s="6"/>
      <c r="B26" s="7"/>
      <c r="C26" s="8" t="s">
        <v>22</v>
      </c>
      <c r="D26" s="61">
        <v>456</v>
      </c>
      <c r="E26" s="76">
        <f t="shared" si="2"/>
        <v>6.2448644207066556E-2</v>
      </c>
      <c r="F26" s="70">
        <f t="shared" si="0"/>
        <v>-6.5359477124183009E-3</v>
      </c>
      <c r="G26" s="52">
        <v>459</v>
      </c>
      <c r="H26" s="18"/>
      <c r="I26" s="10">
        <v>366</v>
      </c>
      <c r="J26" s="5">
        <f>(G26-I26)/I26</f>
        <v>0.25409836065573771</v>
      </c>
    </row>
    <row r="27" spans="1:10">
      <c r="A27" s="6"/>
      <c r="B27" s="7"/>
      <c r="C27" s="8" t="s">
        <v>20</v>
      </c>
      <c r="D27" s="67">
        <v>1589</v>
      </c>
      <c r="E27" s="76">
        <f t="shared" si="2"/>
        <v>0.21761161325664202</v>
      </c>
      <c r="F27" s="70">
        <f t="shared" si="0"/>
        <v>-2.2153846153846152E-2</v>
      </c>
      <c r="G27" s="51">
        <v>1625</v>
      </c>
      <c r="H27" s="9">
        <f>G27/G13</f>
        <v>2.3052424760432108E-2</v>
      </c>
      <c r="I27" s="22">
        <v>1174</v>
      </c>
      <c r="J27" s="5">
        <f>(G27-I27)/I27</f>
        <v>0.38415672913117549</v>
      </c>
    </row>
    <row r="28" spans="1:10">
      <c r="A28" s="6"/>
      <c r="B28" s="7"/>
      <c r="C28" s="8" t="s">
        <v>13</v>
      </c>
      <c r="D28" s="61">
        <v>53</v>
      </c>
      <c r="E28" s="76">
        <f t="shared" si="2"/>
        <v>7.2582854012599287E-3</v>
      </c>
      <c r="F28" s="70">
        <f t="shared" si="0"/>
        <v>-2.2140221402214073E-2</v>
      </c>
      <c r="G28" s="55">
        <v>54.2</v>
      </c>
      <c r="H28" s="18"/>
      <c r="I28" s="22">
        <v>39.1</v>
      </c>
      <c r="J28" s="5">
        <f>(G28-I28)/I28</f>
        <v>0.3861892583120205</v>
      </c>
    </row>
    <row r="29" spans="1:10">
      <c r="A29" s="6"/>
      <c r="B29" s="24" t="s">
        <v>23</v>
      </c>
      <c r="C29" s="7"/>
      <c r="D29" s="64"/>
      <c r="E29" s="76"/>
      <c r="F29" s="70"/>
      <c r="G29" s="54"/>
      <c r="H29" s="18"/>
      <c r="I29" s="22"/>
      <c r="J29" s="5"/>
    </row>
    <row r="30" spans="1:10">
      <c r="A30" s="6"/>
      <c r="B30" s="7"/>
      <c r="C30" s="8" t="s">
        <v>22</v>
      </c>
      <c r="D30" s="61">
        <v>45</v>
      </c>
      <c r="E30" s="76">
        <f t="shared" si="2"/>
        <v>6.162695152013147E-3</v>
      </c>
      <c r="F30" s="70">
        <f t="shared" si="0"/>
        <v>-4.2553191489361701E-2</v>
      </c>
      <c r="G30" s="52">
        <v>47</v>
      </c>
      <c r="H30" s="18"/>
      <c r="I30" s="10">
        <v>29</v>
      </c>
      <c r="J30" s="5">
        <f>(G30-I30)/I30</f>
        <v>0.62068965517241381</v>
      </c>
    </row>
    <row r="31" spans="1:10">
      <c r="A31" s="6"/>
      <c r="B31" s="7"/>
      <c r="C31" s="8" t="s">
        <v>20</v>
      </c>
      <c r="D31" s="61">
        <v>171</v>
      </c>
      <c r="E31" s="76">
        <f t="shared" si="2"/>
        <v>2.3418241577649958E-2</v>
      </c>
      <c r="F31" s="70">
        <f t="shared" si="0"/>
        <v>9.6153846153846159E-2</v>
      </c>
      <c r="G31" s="55">
        <v>156</v>
      </c>
      <c r="H31" s="26">
        <f>G31/G13</f>
        <v>2.2130327770014824E-3</v>
      </c>
      <c r="I31" s="22">
        <v>111</v>
      </c>
      <c r="J31" s="5">
        <f>(G31-I31)/I31</f>
        <v>0.40540540540540543</v>
      </c>
    </row>
    <row r="32" spans="1:10">
      <c r="A32" s="6"/>
      <c r="B32" s="7"/>
      <c r="C32" s="8" t="s">
        <v>13</v>
      </c>
      <c r="D32" s="61">
        <v>5.7</v>
      </c>
      <c r="E32" s="76">
        <f t="shared" si="2"/>
        <v>7.8060805258833204E-4</v>
      </c>
      <c r="F32" s="70">
        <f t="shared" si="0"/>
        <v>9.6153846153846145E-2</v>
      </c>
      <c r="G32" s="55">
        <v>5.2</v>
      </c>
      <c r="H32" s="12"/>
      <c r="I32" s="22">
        <v>3.7</v>
      </c>
      <c r="J32" s="5">
        <f>(G32-I32)/I32</f>
        <v>0.40540540540540537</v>
      </c>
    </row>
    <row r="33" spans="1:10">
      <c r="A33" s="6"/>
      <c r="B33" s="24" t="s">
        <v>24</v>
      </c>
      <c r="C33" s="7"/>
      <c r="D33" s="64"/>
      <c r="E33" s="76"/>
      <c r="F33" s="70"/>
      <c r="G33" s="54"/>
      <c r="H33" s="18"/>
      <c r="I33" s="22"/>
      <c r="J33" s="5"/>
    </row>
    <row r="34" spans="1:10">
      <c r="A34" s="6"/>
      <c r="B34" s="7"/>
      <c r="C34" s="8" t="s">
        <v>22</v>
      </c>
      <c r="D34" s="61">
        <v>38</v>
      </c>
      <c r="E34" s="76">
        <f t="shared" si="2"/>
        <v>5.2040536839222133E-3</v>
      </c>
      <c r="F34" s="70">
        <f t="shared" si="0"/>
        <v>-0.20833333333333334</v>
      </c>
      <c r="G34" s="54">
        <v>48</v>
      </c>
      <c r="H34" s="18"/>
      <c r="I34" s="10">
        <v>58</v>
      </c>
      <c r="J34" s="5">
        <f>(G34-I34)/I34</f>
        <v>-0.17241379310344829</v>
      </c>
    </row>
    <row r="35" spans="1:10">
      <c r="A35" s="6"/>
      <c r="B35" s="7"/>
      <c r="C35" s="8" t="s">
        <v>20</v>
      </c>
      <c r="D35" s="61">
        <v>66</v>
      </c>
      <c r="E35" s="76">
        <f t="shared" si="2"/>
        <v>9.0386195562859491E-3</v>
      </c>
      <c r="F35" s="70">
        <f t="shared" si="0"/>
        <v>-0.4107142857142857</v>
      </c>
      <c r="G35" s="54">
        <v>112</v>
      </c>
      <c r="H35" s="26">
        <f>G35/G13</f>
        <v>1.5888440450267053E-3</v>
      </c>
      <c r="I35" s="22">
        <v>132</v>
      </c>
      <c r="J35" s="5">
        <f>(G35-I35)/I35</f>
        <v>-0.15151515151515152</v>
      </c>
    </row>
    <row r="36" spans="1:10">
      <c r="A36" s="6"/>
      <c r="B36" s="7"/>
      <c r="C36" s="8" t="s">
        <v>13</v>
      </c>
      <c r="D36" s="61">
        <v>2.2000000000000002</v>
      </c>
      <c r="E36" s="76">
        <f t="shared" si="2"/>
        <v>3.0128731854286501E-4</v>
      </c>
      <c r="F36" s="70">
        <f t="shared" si="0"/>
        <v>-0.40540540540540537</v>
      </c>
      <c r="G36" s="54">
        <v>3.7</v>
      </c>
      <c r="H36" s="27"/>
      <c r="I36" s="22">
        <v>4.4000000000000004</v>
      </c>
      <c r="J36" s="5">
        <f>(G36-I36)/I36</f>
        <v>-0.15909090909090912</v>
      </c>
    </row>
    <row r="37" spans="1:10">
      <c r="A37" s="6"/>
      <c r="B37" s="24" t="s">
        <v>25</v>
      </c>
      <c r="C37" s="7"/>
      <c r="D37" s="64"/>
      <c r="E37" s="76"/>
      <c r="F37" s="70"/>
      <c r="G37" s="54"/>
      <c r="H37" s="18"/>
      <c r="I37" s="22"/>
      <c r="J37" s="5"/>
    </row>
    <row r="38" spans="1:10">
      <c r="A38" s="6"/>
      <c r="B38" s="7"/>
      <c r="C38" s="8" t="s">
        <v>16</v>
      </c>
      <c r="D38" s="61">
        <v>18</v>
      </c>
      <c r="E38" s="76">
        <f t="shared" si="2"/>
        <v>2.4650780608052587E-3</v>
      </c>
      <c r="F38" s="70">
        <f t="shared" si="0"/>
        <v>-0.33333333333333331</v>
      </c>
      <c r="G38" s="54">
        <v>27</v>
      </c>
      <c r="H38" s="18"/>
      <c r="I38" s="10">
        <v>32</v>
      </c>
      <c r="J38" s="5">
        <f>(G38-I38)/I38</f>
        <v>-0.15625</v>
      </c>
    </row>
    <row r="39" spans="1:10">
      <c r="A39" s="6"/>
      <c r="B39" s="7"/>
      <c r="C39" s="8" t="s">
        <v>20</v>
      </c>
      <c r="D39" s="61">
        <v>60</v>
      </c>
      <c r="E39" s="76">
        <f t="shared" si="2"/>
        <v>8.2169268693508633E-3</v>
      </c>
      <c r="F39" s="70">
        <f t="shared" si="0"/>
        <v>-0.31034482758620691</v>
      </c>
      <c r="G39" s="54">
        <v>87</v>
      </c>
      <c r="H39" s="28">
        <f>G39/G13</f>
        <v>1.2341913564046729E-3</v>
      </c>
      <c r="I39" s="22">
        <v>114</v>
      </c>
      <c r="J39" s="5">
        <f>(G39-I39)/I39</f>
        <v>-0.23684210526315788</v>
      </c>
    </row>
    <row r="40" spans="1:10">
      <c r="A40" s="6"/>
      <c r="B40" s="7"/>
      <c r="C40" s="8" t="s">
        <v>13</v>
      </c>
      <c r="D40" s="61">
        <v>2</v>
      </c>
      <c r="E40" s="76">
        <f t="shared" si="2"/>
        <v>2.7389756231169541E-4</v>
      </c>
      <c r="F40" s="70">
        <f t="shared" si="0"/>
        <v>-0.31034482758620685</v>
      </c>
      <c r="G40" s="54">
        <v>2.9</v>
      </c>
      <c r="H40" s="18"/>
      <c r="I40" s="16">
        <v>3.8</v>
      </c>
      <c r="J40" s="5">
        <f>(G40-I40)/I40</f>
        <v>-0.23684210526315788</v>
      </c>
    </row>
    <row r="41" spans="1:10">
      <c r="A41" s="6"/>
      <c r="B41" s="7"/>
      <c r="C41" s="8"/>
      <c r="D41" s="61"/>
      <c r="E41" s="76"/>
      <c r="F41" s="70"/>
      <c r="G41" s="51"/>
      <c r="H41" s="3"/>
      <c r="I41" s="29"/>
      <c r="J41" s="5"/>
    </row>
    <row r="42" spans="1:10">
      <c r="A42" s="14" t="s">
        <v>26</v>
      </c>
      <c r="B42" s="7"/>
      <c r="C42" s="7"/>
      <c r="D42" s="64"/>
      <c r="E42" s="76"/>
      <c r="F42" s="70"/>
      <c r="G42" s="54"/>
      <c r="H42" s="18"/>
      <c r="I42" s="19"/>
      <c r="J42" s="5"/>
    </row>
    <row r="43" spans="1:10">
      <c r="A43" s="6"/>
      <c r="B43" s="7"/>
      <c r="C43" s="8" t="s">
        <v>27</v>
      </c>
      <c r="D43" s="67">
        <v>1733</v>
      </c>
      <c r="E43" s="76">
        <f t="shared" si="2"/>
        <v>0.2373322377430841</v>
      </c>
      <c r="F43" s="70">
        <f t="shared" si="0"/>
        <v>1.7018779342723004E-2</v>
      </c>
      <c r="G43" s="51">
        <v>1704</v>
      </c>
      <c r="H43" s="12">
        <f>G43/G5</f>
        <v>0.23591305551709815</v>
      </c>
      <c r="I43" s="10">
        <v>1729</v>
      </c>
      <c r="J43" s="5">
        <f>(G43-I43)/I43</f>
        <v>-1.4459224985540775E-2</v>
      </c>
    </row>
    <row r="44" spans="1:10">
      <c r="A44" s="6"/>
      <c r="B44" s="7"/>
      <c r="C44" s="8" t="s">
        <v>28</v>
      </c>
      <c r="D44" s="61">
        <v>382</v>
      </c>
      <c r="E44" s="76">
        <f t="shared" si="2"/>
        <v>5.2314434401533827E-2</v>
      </c>
      <c r="F44" s="70">
        <f t="shared" si="0"/>
        <v>7.0028011204481794E-2</v>
      </c>
      <c r="G44" s="54">
        <v>357</v>
      </c>
      <c r="H44" s="12">
        <f>G44/G5</f>
        <v>4.9425446490377958E-2</v>
      </c>
      <c r="I44" s="10">
        <v>388</v>
      </c>
      <c r="J44" s="5">
        <f>(G44-I44)/I44</f>
        <v>-7.9896907216494839E-2</v>
      </c>
    </row>
    <row r="45" spans="1:10">
      <c r="A45" s="6"/>
      <c r="B45" s="7"/>
      <c r="C45" s="8" t="s">
        <v>29</v>
      </c>
      <c r="D45" s="67">
        <v>3656</v>
      </c>
      <c r="E45" s="76">
        <f t="shared" si="2"/>
        <v>0.50068474390577922</v>
      </c>
      <c r="F45" s="70">
        <f t="shared" si="0"/>
        <v>6.4027939464493602E-2</v>
      </c>
      <c r="G45" s="51">
        <v>3436</v>
      </c>
      <c r="H45" s="12">
        <f>G45/G5</f>
        <v>0.47570261664128477</v>
      </c>
      <c r="I45" s="10">
        <v>3189</v>
      </c>
      <c r="J45" s="5">
        <f>(G45-I45)/I45</f>
        <v>7.7453747256193167E-2</v>
      </c>
    </row>
    <row r="46" spans="1:10">
      <c r="A46" s="6"/>
      <c r="B46" s="7"/>
      <c r="C46" s="8" t="s">
        <v>30</v>
      </c>
      <c r="D46" s="61">
        <v>458</v>
      </c>
      <c r="E46" s="76">
        <f t="shared" si="2"/>
        <v>6.2722541769378248E-2</v>
      </c>
      <c r="F46" s="70">
        <f t="shared" si="0"/>
        <v>-0.36388888888888887</v>
      </c>
      <c r="G46" s="52">
        <v>720</v>
      </c>
      <c r="H46" s="12">
        <f>G46/G5</f>
        <v>9.9681572753703443E-2</v>
      </c>
      <c r="I46" s="10">
        <v>783</v>
      </c>
      <c r="J46" s="5">
        <f>(G46-I46)/I46</f>
        <v>-8.0459770114942528E-2</v>
      </c>
    </row>
    <row r="47" spans="1:10">
      <c r="A47" s="6"/>
      <c r="B47" s="7"/>
      <c r="C47" s="8" t="s">
        <v>31</v>
      </c>
      <c r="D47" s="67">
        <v>1045</v>
      </c>
      <c r="E47" s="76">
        <f t="shared" si="2"/>
        <v>0.14311147630786086</v>
      </c>
      <c r="F47" s="70">
        <f t="shared" si="0"/>
        <v>7.179487179487179E-2</v>
      </c>
      <c r="G47" s="54">
        <v>975</v>
      </c>
      <c r="H47" s="12">
        <f>G47/G5</f>
        <v>0.13498546310397341</v>
      </c>
      <c r="I47" s="10">
        <v>833</v>
      </c>
      <c r="J47" s="5">
        <f>(G47-I47)/I47</f>
        <v>0.17046818727490998</v>
      </c>
    </row>
    <row r="48" spans="1:10">
      <c r="A48" s="6"/>
      <c r="B48" s="7"/>
      <c r="C48" s="8" t="s">
        <v>32</v>
      </c>
      <c r="D48" s="61">
        <v>28</v>
      </c>
      <c r="E48" s="76">
        <f t="shared" si="2"/>
        <v>3.8345658723637358E-3</v>
      </c>
      <c r="F48" s="70">
        <f t="shared" si="0"/>
        <v>-6.6666666666666666E-2</v>
      </c>
      <c r="G48" s="54">
        <v>30</v>
      </c>
      <c r="H48" s="28">
        <f>G48/G5</f>
        <v>4.1533988647376435E-3</v>
      </c>
      <c r="I48" s="30"/>
      <c r="J48" s="5"/>
    </row>
    <row r="49" spans="1:10">
      <c r="A49" s="6"/>
      <c r="B49" s="7"/>
      <c r="C49" s="8"/>
      <c r="D49" s="61"/>
      <c r="E49" s="76"/>
      <c r="F49" s="70"/>
      <c r="G49" s="54"/>
      <c r="H49" s="18"/>
      <c r="I49" s="19"/>
      <c r="J49" s="5"/>
    </row>
    <row r="50" spans="1:10">
      <c r="A50" s="14" t="s">
        <v>33</v>
      </c>
      <c r="B50" s="7"/>
      <c r="C50" s="7"/>
      <c r="D50" s="64"/>
      <c r="E50" s="76"/>
      <c r="F50" s="70"/>
      <c r="G50" s="54"/>
      <c r="H50" s="18"/>
      <c r="I50" s="19"/>
      <c r="J50" s="5"/>
    </row>
    <row r="51" spans="1:10">
      <c r="A51" s="6"/>
      <c r="B51" s="7"/>
      <c r="C51" s="8" t="s">
        <v>34</v>
      </c>
      <c r="D51" s="67">
        <v>5978</v>
      </c>
      <c r="E51" s="76">
        <f t="shared" si="2"/>
        <v>0.81867981374965759</v>
      </c>
      <c r="F51" s="70">
        <f t="shared" si="0"/>
        <v>8.7748903138710772E-3</v>
      </c>
      <c r="G51" s="56">
        <v>5926</v>
      </c>
      <c r="H51" s="31">
        <f>G51/G5</f>
        <v>0.82043472241450921</v>
      </c>
      <c r="I51" s="10">
        <v>5760</v>
      </c>
      <c r="J51" s="5">
        <f>(G51-I51)/I51</f>
        <v>2.8819444444444446E-2</v>
      </c>
    </row>
    <row r="52" spans="1:10">
      <c r="A52" s="6"/>
      <c r="B52" s="7"/>
      <c r="C52" s="8" t="s">
        <v>35</v>
      </c>
      <c r="D52" s="67">
        <v>1324</v>
      </c>
      <c r="E52" s="76">
        <f t="shared" si="2"/>
        <v>0.18132018625034238</v>
      </c>
      <c r="F52" s="70">
        <f t="shared" si="0"/>
        <v>2.081727062451812E-2</v>
      </c>
      <c r="G52" s="57">
        <v>1297</v>
      </c>
      <c r="H52" s="32">
        <f>G52/G5</f>
        <v>0.17956527758549079</v>
      </c>
      <c r="I52" s="33">
        <v>1162</v>
      </c>
      <c r="J52" s="5">
        <f>(G52-I52)/I52</f>
        <v>0.11617900172117039</v>
      </c>
    </row>
    <row r="53" spans="1:10">
      <c r="A53" s="6"/>
      <c r="B53" s="7"/>
      <c r="C53" s="15"/>
      <c r="D53" s="63"/>
      <c r="E53" s="76"/>
      <c r="F53" s="70"/>
      <c r="G53" s="51"/>
      <c r="H53" s="3"/>
      <c r="I53" s="29"/>
      <c r="J53" s="5"/>
    </row>
    <row r="54" spans="1:10">
      <c r="A54" s="14" t="s">
        <v>36</v>
      </c>
      <c r="B54" s="7"/>
      <c r="C54" s="7"/>
      <c r="D54" s="64"/>
      <c r="E54" s="76"/>
      <c r="F54" s="70"/>
      <c r="G54" s="54"/>
      <c r="H54" s="18"/>
      <c r="I54" s="19"/>
      <c r="J54" s="5"/>
    </row>
    <row r="55" spans="1:10">
      <c r="A55" s="14"/>
      <c r="B55" s="15" t="s">
        <v>37</v>
      </c>
      <c r="C55" s="15"/>
      <c r="D55" s="78">
        <v>1410</v>
      </c>
      <c r="E55" s="76">
        <f t="shared" si="2"/>
        <v>0.19309778142974526</v>
      </c>
      <c r="F55" s="70">
        <f t="shared" si="0"/>
        <v>0.10328638497652583</v>
      </c>
      <c r="G55" s="58">
        <v>1278</v>
      </c>
      <c r="H55" s="9">
        <f>G55/G5</f>
        <v>0.17693479163782361</v>
      </c>
      <c r="I55" s="19"/>
      <c r="J55" s="5"/>
    </row>
    <row r="56" spans="1:10">
      <c r="A56" s="14"/>
      <c r="B56" s="15"/>
      <c r="C56" s="8" t="s">
        <v>86</v>
      </c>
      <c r="D56" s="63">
        <v>205</v>
      </c>
      <c r="E56" s="76">
        <f t="shared" si="2"/>
        <v>2.8074500136948781E-2</v>
      </c>
      <c r="F56" s="70"/>
      <c r="G56" s="58"/>
      <c r="H56" s="9"/>
      <c r="I56" s="19"/>
      <c r="J56" s="5"/>
    </row>
    <row r="57" spans="1:10">
      <c r="A57" s="6"/>
      <c r="B57" s="7"/>
      <c r="C57" s="8" t="s">
        <v>38</v>
      </c>
      <c r="D57" s="61">
        <v>42</v>
      </c>
      <c r="E57" s="76">
        <f t="shared" si="2"/>
        <v>5.7518488085456041E-3</v>
      </c>
      <c r="F57" s="70">
        <f t="shared" si="0"/>
        <v>-0.31147540983606559</v>
      </c>
      <c r="G57" s="54">
        <v>61</v>
      </c>
      <c r="H57" s="18"/>
      <c r="I57" s="19"/>
      <c r="J57" s="5"/>
    </row>
    <row r="58" spans="1:10">
      <c r="A58" s="6"/>
      <c r="B58" s="7"/>
      <c r="C58" s="8" t="s">
        <v>39</v>
      </c>
      <c r="D58" s="61">
        <v>5</v>
      </c>
      <c r="E58" s="76">
        <f t="shared" si="2"/>
        <v>6.8474390577923853E-4</v>
      </c>
      <c r="F58" s="70">
        <f t="shared" si="0"/>
        <v>-0.58333333333333337</v>
      </c>
      <c r="G58" s="51">
        <v>12</v>
      </c>
      <c r="H58" s="3"/>
      <c r="I58" s="29"/>
      <c r="J58" s="5"/>
    </row>
    <row r="59" spans="1:10">
      <c r="A59" s="6"/>
      <c r="B59" s="7"/>
      <c r="C59" s="8" t="s">
        <v>88</v>
      </c>
      <c r="D59" s="61">
        <v>96</v>
      </c>
      <c r="E59" s="76">
        <f t="shared" si="2"/>
        <v>1.314708299096138E-2</v>
      </c>
      <c r="F59" s="70">
        <f t="shared" si="0"/>
        <v>-0.1864406779661017</v>
      </c>
      <c r="G59" s="51">
        <v>118</v>
      </c>
      <c r="H59" s="3"/>
      <c r="I59" s="29"/>
      <c r="J59" s="5"/>
    </row>
    <row r="60" spans="1:10">
      <c r="A60" s="6"/>
      <c r="B60" s="7"/>
      <c r="C60" s="8" t="s">
        <v>40</v>
      </c>
      <c r="D60" s="61">
        <v>44</v>
      </c>
      <c r="E60" s="76">
        <f t="shared" si="2"/>
        <v>6.0257463708572991E-3</v>
      </c>
      <c r="F60" s="70">
        <f t="shared" si="0"/>
        <v>-0.18518518518518517</v>
      </c>
      <c r="G60" s="54">
        <v>54</v>
      </c>
      <c r="H60" s="18"/>
      <c r="I60" s="19"/>
      <c r="J60" s="5"/>
    </row>
    <row r="61" spans="1:10">
      <c r="A61" s="6"/>
      <c r="B61" s="7"/>
      <c r="C61" s="8" t="s">
        <v>41</v>
      </c>
      <c r="D61" s="61">
        <v>523</v>
      </c>
      <c r="E61" s="76">
        <f t="shared" si="2"/>
        <v>7.1624212544508348E-2</v>
      </c>
      <c r="F61" s="70">
        <f t="shared" si="0"/>
        <v>-8.885017421602788E-2</v>
      </c>
      <c r="G61" s="54">
        <v>574</v>
      </c>
      <c r="H61" s="18"/>
      <c r="I61" s="19"/>
      <c r="J61" s="5"/>
    </row>
    <row r="62" spans="1:10">
      <c r="A62" s="6"/>
      <c r="B62" s="7"/>
      <c r="C62" s="8" t="s">
        <v>42</v>
      </c>
      <c r="D62" s="61">
        <v>495</v>
      </c>
      <c r="E62" s="76">
        <f t="shared" si="2"/>
        <v>6.7789646672144613E-2</v>
      </c>
      <c r="F62" s="70">
        <f t="shared" si="0"/>
        <v>-7.6492537313432835E-2</v>
      </c>
      <c r="G62" s="54">
        <v>536</v>
      </c>
      <c r="H62" s="18"/>
      <c r="I62" s="19"/>
      <c r="J62" s="5"/>
    </row>
    <row r="63" spans="1:10">
      <c r="A63" s="6"/>
      <c r="B63" s="15" t="s">
        <v>87</v>
      </c>
      <c r="C63" s="15"/>
      <c r="D63" s="78">
        <v>5892</v>
      </c>
      <c r="E63" s="76">
        <f t="shared" si="2"/>
        <v>0.80690221857025468</v>
      </c>
      <c r="F63" s="70">
        <f t="shared" si="0"/>
        <v>-8.9150546677880579E-3</v>
      </c>
      <c r="G63" s="58">
        <v>5945</v>
      </c>
      <c r="H63" s="9">
        <f>G63/G5</f>
        <v>0.82306520836217634</v>
      </c>
      <c r="I63" s="19"/>
      <c r="J63" s="5"/>
    </row>
    <row r="64" spans="1:10">
      <c r="A64" s="6"/>
      <c r="B64" s="15"/>
      <c r="C64" s="8" t="s">
        <v>86</v>
      </c>
      <c r="D64" s="63">
        <v>248</v>
      </c>
      <c r="E64" s="76">
        <f t="shared" si="2"/>
        <v>3.396329772665023E-2</v>
      </c>
      <c r="F64" s="70"/>
      <c r="G64" s="58"/>
      <c r="H64" s="9"/>
      <c r="I64" s="19"/>
      <c r="J64" s="5"/>
    </row>
    <row r="65" spans="1:10">
      <c r="A65" s="6"/>
      <c r="B65" s="7"/>
      <c r="C65" s="8" t="s">
        <v>38</v>
      </c>
      <c r="D65" s="61">
        <v>25</v>
      </c>
      <c r="E65" s="76">
        <f t="shared" si="2"/>
        <v>3.4237195288961929E-3</v>
      </c>
      <c r="F65" s="70">
        <f t="shared" si="0"/>
        <v>-0.61538461538461542</v>
      </c>
      <c r="G65" s="54">
        <v>65</v>
      </c>
      <c r="H65" s="18"/>
      <c r="I65" s="19"/>
      <c r="J65" s="5"/>
    </row>
    <row r="66" spans="1:10">
      <c r="A66" s="6"/>
      <c r="B66" s="7"/>
      <c r="C66" s="8" t="s">
        <v>39</v>
      </c>
      <c r="D66" s="61">
        <v>147</v>
      </c>
      <c r="E66" s="76">
        <f t="shared" si="2"/>
        <v>2.0131470829909615E-2</v>
      </c>
      <c r="F66" s="70">
        <f t="shared" si="0"/>
        <v>-0.22631578947368422</v>
      </c>
      <c r="G66" s="54">
        <v>190</v>
      </c>
      <c r="H66" s="18"/>
      <c r="I66" s="19"/>
      <c r="J66" s="5"/>
    </row>
    <row r="67" spans="1:10">
      <c r="A67" s="6"/>
      <c r="B67" s="7"/>
      <c r="C67" s="8" t="s">
        <v>88</v>
      </c>
      <c r="D67" s="61">
        <v>770</v>
      </c>
      <c r="E67" s="76">
        <f t="shared" si="2"/>
        <v>0.10545056149000274</v>
      </c>
      <c r="F67" s="70">
        <f t="shared" si="0"/>
        <v>-0.12100456621004566</v>
      </c>
      <c r="G67" s="54">
        <v>876</v>
      </c>
      <c r="H67" s="18"/>
      <c r="I67" s="19"/>
      <c r="J67" s="5"/>
    </row>
    <row r="68" spans="1:10">
      <c r="A68" s="6"/>
      <c r="B68" s="7"/>
      <c r="C68" s="8" t="s">
        <v>40</v>
      </c>
      <c r="D68" s="61">
        <v>8</v>
      </c>
      <c r="E68" s="76">
        <f t="shared" si="2"/>
        <v>1.0955902492467817E-3</v>
      </c>
      <c r="F68" s="70">
        <f t="shared" si="0"/>
        <v>-0.46666666666666667</v>
      </c>
      <c r="G68" s="54">
        <v>15</v>
      </c>
      <c r="H68" s="18"/>
      <c r="I68" s="19"/>
      <c r="J68" s="5"/>
    </row>
    <row r="69" spans="1:10">
      <c r="A69" s="6"/>
      <c r="B69" s="7"/>
      <c r="C69" s="8" t="s">
        <v>41</v>
      </c>
      <c r="D69" s="61">
        <v>865</v>
      </c>
      <c r="E69" s="76">
        <f t="shared" si="2"/>
        <v>0.11846069569980827</v>
      </c>
      <c r="F69" s="70">
        <f t="shared" si="0"/>
        <v>1.5292397660818713</v>
      </c>
      <c r="G69" s="54">
        <v>342</v>
      </c>
      <c r="H69" s="18"/>
      <c r="I69" s="19"/>
      <c r="J69" s="5"/>
    </row>
    <row r="70" spans="1:10">
      <c r="A70" s="6"/>
      <c r="B70" s="7"/>
      <c r="C70" s="8" t="s">
        <v>42</v>
      </c>
      <c r="D70" s="67">
        <v>3829</v>
      </c>
      <c r="E70" s="76">
        <f t="shared" si="2"/>
        <v>0.52437688304574093</v>
      </c>
      <c r="F70" s="70">
        <f t="shared" ref="F70:F105" si="3">(D70-G70)/G70</f>
        <v>-0.17832618025751074</v>
      </c>
      <c r="G70" s="51">
        <v>4660</v>
      </c>
      <c r="H70" s="3"/>
      <c r="I70" s="19"/>
      <c r="J70" s="5"/>
    </row>
    <row r="71" spans="1:10">
      <c r="A71" s="6"/>
      <c r="B71" s="7"/>
      <c r="C71" s="15" t="s">
        <v>43</v>
      </c>
      <c r="D71" s="63"/>
      <c r="E71" s="76"/>
      <c r="F71" s="70"/>
      <c r="G71" s="54"/>
      <c r="H71" s="18"/>
      <c r="I71" s="29"/>
      <c r="J71" s="5"/>
    </row>
    <row r="72" spans="1:10">
      <c r="A72" s="6"/>
      <c r="B72" s="7"/>
      <c r="C72" s="8" t="s">
        <v>44</v>
      </c>
      <c r="D72" s="67">
        <v>3147</v>
      </c>
      <c r="E72" s="76">
        <f t="shared" ref="E72:E94" si="4">D72/7302</f>
        <v>0.43097781429745274</v>
      </c>
      <c r="F72" s="70">
        <f t="shared" si="3"/>
        <v>1.2548262548262547E-2</v>
      </c>
      <c r="G72" s="51">
        <v>3108</v>
      </c>
      <c r="H72" s="9">
        <f>G72/G5</f>
        <v>0.43029212238681991</v>
      </c>
      <c r="I72" s="10">
        <v>2946</v>
      </c>
      <c r="J72" s="5">
        <f>(G72-I72)/I72</f>
        <v>5.4989816700610997E-2</v>
      </c>
    </row>
    <row r="73" spans="1:10">
      <c r="A73" s="6"/>
      <c r="B73" s="7"/>
      <c r="C73" s="8" t="s">
        <v>45</v>
      </c>
      <c r="D73" s="67">
        <v>4140</v>
      </c>
      <c r="E73" s="76">
        <f t="shared" si="4"/>
        <v>0.56696795398520949</v>
      </c>
      <c r="F73" s="70">
        <f t="shared" si="3"/>
        <v>6.0753341433778859E-3</v>
      </c>
      <c r="G73" s="51">
        <v>4115</v>
      </c>
      <c r="H73" s="9">
        <f>G73/G5</f>
        <v>0.56970787761318009</v>
      </c>
      <c r="I73" s="10">
        <v>3976</v>
      </c>
      <c r="J73" s="5">
        <f>(G73-I73)/I73</f>
        <v>3.4959758551307847E-2</v>
      </c>
    </row>
    <row r="74" spans="1:10">
      <c r="A74" s="6"/>
      <c r="B74" s="7"/>
      <c r="C74" s="8" t="s">
        <v>89</v>
      </c>
      <c r="D74" s="67">
        <v>15</v>
      </c>
      <c r="E74" s="76">
        <f t="shared" si="4"/>
        <v>2.0542317173377158E-3</v>
      </c>
      <c r="F74" s="70"/>
      <c r="G74" s="51"/>
      <c r="H74" s="9"/>
      <c r="I74" s="30"/>
      <c r="J74" s="5"/>
    </row>
    <row r="75" spans="1:10">
      <c r="A75" s="6"/>
      <c r="B75" s="7"/>
      <c r="C75" s="15" t="s">
        <v>46</v>
      </c>
      <c r="D75" s="63"/>
      <c r="E75" s="76"/>
      <c r="F75" s="70"/>
      <c r="G75" s="54"/>
      <c r="H75" s="18"/>
      <c r="I75" s="29"/>
      <c r="J75" s="5"/>
    </row>
    <row r="76" spans="1:10">
      <c r="A76" s="6"/>
      <c r="B76" s="7"/>
      <c r="C76" s="8" t="s">
        <v>47</v>
      </c>
      <c r="D76" s="61">
        <v>23.1</v>
      </c>
      <c r="E76" s="76">
        <f t="shared" si="4"/>
        <v>3.1635168447000823E-3</v>
      </c>
      <c r="F76" s="70">
        <f t="shared" si="3"/>
        <v>8.7336244541485961E-3</v>
      </c>
      <c r="G76" s="54">
        <v>22.9</v>
      </c>
      <c r="H76" s="18"/>
      <c r="I76" s="22">
        <v>22.5</v>
      </c>
      <c r="J76" s="5">
        <f t="shared" ref="J76:J94" si="5">(G76-I76)/I76</f>
        <v>1.7777777777777715E-2</v>
      </c>
    </row>
    <row r="77" spans="1:10">
      <c r="A77" s="6"/>
      <c r="B77" s="7"/>
      <c r="C77" s="8" t="s">
        <v>48</v>
      </c>
      <c r="D77" s="67">
        <v>1215</v>
      </c>
      <c r="E77" s="76">
        <f t="shared" si="4"/>
        <v>0.16639276910435497</v>
      </c>
      <c r="F77" s="70">
        <f t="shared" si="3"/>
        <v>6.860158311345646E-2</v>
      </c>
      <c r="G77" s="51">
        <v>1137</v>
      </c>
      <c r="H77" s="9">
        <f>G77/G5</f>
        <v>0.15741381697355669</v>
      </c>
      <c r="I77" s="10">
        <v>1034</v>
      </c>
      <c r="J77" s="5">
        <f t="shared" si="5"/>
        <v>9.9613152804642169E-2</v>
      </c>
    </row>
    <row r="78" spans="1:10">
      <c r="A78" s="6"/>
      <c r="B78" s="7"/>
      <c r="C78" s="8" t="s">
        <v>49</v>
      </c>
      <c r="D78" s="67">
        <v>2161</v>
      </c>
      <c r="E78" s="76">
        <f t="shared" si="4"/>
        <v>0.29594631607778693</v>
      </c>
      <c r="F78" s="70">
        <f t="shared" si="3"/>
        <v>-1.6385980883022302E-2</v>
      </c>
      <c r="G78" s="51">
        <v>2197</v>
      </c>
      <c r="H78" s="9">
        <f>G78/G5</f>
        <v>0.30416724352762009</v>
      </c>
      <c r="I78" s="10">
        <v>2232</v>
      </c>
      <c r="J78" s="5">
        <f t="shared" si="5"/>
        <v>-1.5681003584229389E-2</v>
      </c>
    </row>
    <row r="79" spans="1:10">
      <c r="A79" s="6"/>
      <c r="B79" s="7"/>
      <c r="C79" s="8" t="s">
        <v>50</v>
      </c>
      <c r="D79" s="67">
        <v>1226</v>
      </c>
      <c r="E79" s="76">
        <f t="shared" si="4"/>
        <v>0.16789920569706929</v>
      </c>
      <c r="F79" s="70">
        <f t="shared" si="3"/>
        <v>-4.8875096974398756E-2</v>
      </c>
      <c r="G79" s="51">
        <v>1289</v>
      </c>
      <c r="H79" s="9">
        <f>G79/G5</f>
        <v>0.1784577045548941</v>
      </c>
      <c r="I79" s="10">
        <v>1278</v>
      </c>
      <c r="J79" s="5">
        <f t="shared" si="5"/>
        <v>8.6071987480438178E-3</v>
      </c>
    </row>
    <row r="80" spans="1:10">
      <c r="A80" s="6"/>
      <c r="B80" s="7"/>
      <c r="C80" s="8" t="s">
        <v>51</v>
      </c>
      <c r="D80" s="61">
        <v>777</v>
      </c>
      <c r="E80" s="76">
        <f t="shared" si="4"/>
        <v>0.10640920295809367</v>
      </c>
      <c r="F80" s="70">
        <f t="shared" si="3"/>
        <v>2.6420079260237782E-2</v>
      </c>
      <c r="G80" s="54">
        <v>757</v>
      </c>
      <c r="H80" s="9">
        <f>G80/G5</f>
        <v>0.1048040980202132</v>
      </c>
      <c r="I80" s="10">
        <v>804</v>
      </c>
      <c r="J80" s="5">
        <f t="shared" si="5"/>
        <v>-5.8457711442786067E-2</v>
      </c>
    </row>
    <row r="81" spans="1:10">
      <c r="A81" s="6"/>
      <c r="B81" s="7"/>
      <c r="C81" s="8" t="s">
        <v>52</v>
      </c>
      <c r="D81" s="61">
        <v>736</v>
      </c>
      <c r="E81" s="76">
        <f t="shared" si="4"/>
        <v>0.10079430293070392</v>
      </c>
      <c r="F81" s="70">
        <f t="shared" si="3"/>
        <v>0.10014947683109118</v>
      </c>
      <c r="G81" s="54">
        <v>669</v>
      </c>
      <c r="H81" s="9">
        <f>G81/G5</f>
        <v>9.2620794683649449E-2</v>
      </c>
      <c r="I81" s="10">
        <v>562</v>
      </c>
      <c r="J81" s="5">
        <f t="shared" si="5"/>
        <v>0.19039145907473309</v>
      </c>
    </row>
    <row r="82" spans="1:10">
      <c r="A82" s="6"/>
      <c r="B82" s="7"/>
      <c r="C82" s="8" t="s">
        <v>53</v>
      </c>
      <c r="D82" s="61">
        <v>354</v>
      </c>
      <c r="E82" s="76">
        <f t="shared" si="4"/>
        <v>4.8479868529170092E-2</v>
      </c>
      <c r="F82" s="70">
        <f t="shared" si="3"/>
        <v>-1.6666666666666666E-2</v>
      </c>
      <c r="G82" s="54">
        <v>360</v>
      </c>
      <c r="H82" s="9">
        <f>G82/G5</f>
        <v>4.9840786376851721E-2</v>
      </c>
      <c r="I82" s="10">
        <v>276</v>
      </c>
      <c r="J82" s="5">
        <f t="shared" si="5"/>
        <v>0.30434782608695654</v>
      </c>
    </row>
    <row r="83" spans="1:10">
      <c r="A83" s="6"/>
      <c r="B83" s="7"/>
      <c r="C83" s="8" t="s">
        <v>54</v>
      </c>
      <c r="D83" s="61">
        <v>249</v>
      </c>
      <c r="E83" s="76">
        <f t="shared" si="4"/>
        <v>3.4100246507806083E-2</v>
      </c>
      <c r="F83" s="70">
        <f t="shared" si="3"/>
        <v>0.10666666666666667</v>
      </c>
      <c r="G83" s="54">
        <v>225</v>
      </c>
      <c r="H83" s="9">
        <f>G83/G5</f>
        <v>3.1150491485532329E-2</v>
      </c>
      <c r="I83" s="10">
        <v>252</v>
      </c>
      <c r="J83" s="5">
        <f t="shared" si="5"/>
        <v>-0.10714285714285714</v>
      </c>
    </row>
    <row r="84" spans="1:10">
      <c r="A84" s="6"/>
      <c r="B84" s="7"/>
      <c r="C84" s="8" t="s">
        <v>55</v>
      </c>
      <c r="D84" s="61">
        <v>416</v>
      </c>
      <c r="E84" s="76">
        <f t="shared" si="4"/>
        <v>5.6970692960832646E-2</v>
      </c>
      <c r="F84" s="70">
        <f t="shared" si="3"/>
        <v>-4.5871559633027525E-2</v>
      </c>
      <c r="G84" s="54">
        <v>436</v>
      </c>
      <c r="H84" s="9">
        <f>G84/G5</f>
        <v>6.0362730167520418E-2</v>
      </c>
      <c r="I84" s="10">
        <v>373</v>
      </c>
      <c r="J84" s="5">
        <f t="shared" si="5"/>
        <v>0.16890080428954424</v>
      </c>
    </row>
    <row r="85" spans="1:10">
      <c r="A85" s="6"/>
      <c r="B85" s="7"/>
      <c r="C85" s="8" t="s">
        <v>56</v>
      </c>
      <c r="D85" s="61">
        <v>148</v>
      </c>
      <c r="E85" s="76">
        <f t="shared" si="4"/>
        <v>2.0268419611065461E-2</v>
      </c>
      <c r="F85" s="70">
        <f t="shared" si="3"/>
        <v>0.12977099236641221</v>
      </c>
      <c r="G85" s="54">
        <v>131</v>
      </c>
      <c r="H85" s="9">
        <f>G85/G5</f>
        <v>1.8136508376021043E-2</v>
      </c>
      <c r="I85" s="34">
        <v>106</v>
      </c>
      <c r="J85" s="5">
        <f t="shared" si="5"/>
        <v>0.23584905660377359</v>
      </c>
    </row>
    <row r="86" spans="1:10">
      <c r="A86" s="6"/>
      <c r="B86" s="7"/>
      <c r="C86" s="8" t="s">
        <v>57</v>
      </c>
      <c r="D86" s="61">
        <v>20</v>
      </c>
      <c r="E86" s="76">
        <f t="shared" si="4"/>
        <v>2.7389756231169541E-3</v>
      </c>
      <c r="F86" s="70">
        <f t="shared" si="3"/>
        <v>-9.0909090909090912E-2</v>
      </c>
      <c r="G86" s="54">
        <v>22</v>
      </c>
      <c r="H86" s="28">
        <f>G86/G5</f>
        <v>3.0458258341409389E-3</v>
      </c>
      <c r="I86" s="35">
        <v>5</v>
      </c>
      <c r="J86" s="5">
        <f t="shared" si="5"/>
        <v>3.4</v>
      </c>
    </row>
    <row r="87" spans="1:10">
      <c r="A87" s="36"/>
      <c r="B87" s="37"/>
      <c r="C87" s="38"/>
      <c r="D87" s="61"/>
      <c r="E87" s="76"/>
      <c r="F87" s="70"/>
      <c r="G87" s="54"/>
      <c r="H87" s="18"/>
      <c r="I87" s="35"/>
      <c r="J87" s="5"/>
    </row>
    <row r="88" spans="1:10">
      <c r="A88" s="14" t="s">
        <v>58</v>
      </c>
      <c r="B88" s="7"/>
      <c r="C88" s="49"/>
      <c r="D88" s="65"/>
      <c r="E88" s="76"/>
      <c r="F88" s="70"/>
      <c r="G88" s="54"/>
      <c r="H88" s="18"/>
      <c r="I88" s="35"/>
      <c r="J88" s="5"/>
    </row>
    <row r="89" spans="1:10">
      <c r="A89" s="6"/>
      <c r="B89" s="7"/>
      <c r="C89" s="50" t="s">
        <v>59</v>
      </c>
      <c r="D89" s="66">
        <v>88</v>
      </c>
      <c r="E89" s="76">
        <f t="shared" si="4"/>
        <v>1.2051492741714598E-2</v>
      </c>
      <c r="F89" s="70">
        <f t="shared" si="3"/>
        <v>0.27536231884057971</v>
      </c>
      <c r="G89" s="54">
        <v>69</v>
      </c>
      <c r="H89" s="9">
        <f>G89/G5</f>
        <v>9.5528173888965798E-3</v>
      </c>
      <c r="I89" s="39">
        <v>50</v>
      </c>
      <c r="J89" s="5">
        <f t="shared" si="5"/>
        <v>0.38</v>
      </c>
    </row>
    <row r="90" spans="1:10">
      <c r="A90" s="6"/>
      <c r="B90" s="7"/>
      <c r="C90" s="50" t="s">
        <v>60</v>
      </c>
      <c r="D90" s="79">
        <v>5146</v>
      </c>
      <c r="E90" s="76">
        <f t="shared" si="4"/>
        <v>0.70473842782799234</v>
      </c>
      <c r="F90" s="70">
        <f t="shared" si="3"/>
        <v>-0.12853513971210839</v>
      </c>
      <c r="G90" s="51">
        <v>5905</v>
      </c>
      <c r="H90" s="9">
        <f>G90/G5</f>
        <v>0.81752734320919285</v>
      </c>
      <c r="I90" s="39">
        <v>5771</v>
      </c>
      <c r="J90" s="5">
        <f t="shared" si="5"/>
        <v>2.3219546005891527E-2</v>
      </c>
    </row>
    <row r="91" spans="1:10">
      <c r="A91" s="6"/>
      <c r="B91" s="7"/>
      <c r="C91" s="50" t="s">
        <v>61</v>
      </c>
      <c r="D91" s="66">
        <v>13</v>
      </c>
      <c r="E91" s="76">
        <f t="shared" si="4"/>
        <v>1.7803341550260202E-3</v>
      </c>
      <c r="F91" s="70">
        <f t="shared" si="3"/>
        <v>-0.23529411764705882</v>
      </c>
      <c r="G91" s="54">
        <v>17</v>
      </c>
      <c r="H91" s="28">
        <f>G91/G5</f>
        <v>2.3535926900179979E-3</v>
      </c>
      <c r="I91" s="39">
        <v>12</v>
      </c>
      <c r="J91" s="5">
        <f t="shared" si="5"/>
        <v>0.41666666666666669</v>
      </c>
    </row>
    <row r="92" spans="1:10">
      <c r="A92" s="6"/>
      <c r="B92" s="7"/>
      <c r="C92" s="50" t="s">
        <v>62</v>
      </c>
      <c r="D92" s="66">
        <v>303</v>
      </c>
      <c r="E92" s="76">
        <f t="shared" si="4"/>
        <v>4.149548069022186E-2</v>
      </c>
      <c r="F92" s="70">
        <f t="shared" si="3"/>
        <v>-9.5522388059701493E-2</v>
      </c>
      <c r="G92" s="54">
        <v>335</v>
      </c>
      <c r="H92" s="9">
        <f>G92/G5</f>
        <v>4.6379620656237019E-2</v>
      </c>
      <c r="I92" s="39">
        <v>338</v>
      </c>
      <c r="J92" s="5">
        <f t="shared" si="5"/>
        <v>-8.8757396449704144E-3</v>
      </c>
    </row>
    <row r="93" spans="1:10">
      <c r="A93" s="6"/>
      <c r="B93" s="7"/>
      <c r="C93" s="50" t="s">
        <v>63</v>
      </c>
      <c r="D93" s="66">
        <v>238</v>
      </c>
      <c r="E93" s="76">
        <f t="shared" si="4"/>
        <v>3.2593809915091754E-2</v>
      </c>
      <c r="F93" s="70">
        <f t="shared" si="3"/>
        <v>-7.7519379844961239E-2</v>
      </c>
      <c r="G93" s="54">
        <v>258</v>
      </c>
      <c r="H93" s="9">
        <f>G93/G5</f>
        <v>3.5719230236743733E-2</v>
      </c>
      <c r="I93" s="39">
        <v>255</v>
      </c>
      <c r="J93" s="5">
        <f t="shared" si="5"/>
        <v>1.1764705882352941E-2</v>
      </c>
    </row>
    <row r="94" spans="1:10">
      <c r="A94" s="6"/>
      <c r="B94" s="7"/>
      <c r="C94" s="50" t="s">
        <v>64</v>
      </c>
      <c r="D94" s="66">
        <v>11</v>
      </c>
      <c r="E94" s="76">
        <f t="shared" si="4"/>
        <v>1.5064365927143248E-3</v>
      </c>
      <c r="F94" s="70">
        <f t="shared" si="3"/>
        <v>0.22222222222222221</v>
      </c>
      <c r="G94" s="54">
        <v>9</v>
      </c>
      <c r="H94" s="9">
        <f>G94/G5</f>
        <v>1.2460196594212931E-3</v>
      </c>
      <c r="I94" s="39">
        <v>5</v>
      </c>
      <c r="J94" s="5">
        <f t="shared" si="5"/>
        <v>0.8</v>
      </c>
    </row>
    <row r="95" spans="1:10" ht="24">
      <c r="A95" s="40" t="s">
        <v>65</v>
      </c>
      <c r="B95" s="41"/>
      <c r="C95" s="42"/>
      <c r="D95" s="61"/>
      <c r="E95" s="43" t="s">
        <v>66</v>
      </c>
      <c r="F95" s="70"/>
      <c r="G95" s="54"/>
      <c r="H95" s="43" t="s">
        <v>66</v>
      </c>
      <c r="I95" s="19"/>
      <c r="J95" s="20"/>
    </row>
    <row r="96" spans="1:10" ht="25.5">
      <c r="A96" s="6"/>
      <c r="B96" s="44" t="s">
        <v>67</v>
      </c>
      <c r="C96" s="45" t="s">
        <v>68</v>
      </c>
      <c r="D96" s="81">
        <v>1757</v>
      </c>
      <c r="E96" s="83">
        <f>D96/5617</f>
        <v>0.31280042727434576</v>
      </c>
      <c r="F96" s="82">
        <f t="shared" si="3"/>
        <v>-3.0353200883002206E-2</v>
      </c>
      <c r="G96" s="59">
        <v>1812</v>
      </c>
      <c r="H96" s="46">
        <f t="shared" ref="H96:H104" si="6">G96/5282</f>
        <v>0.34305187429004164</v>
      </c>
      <c r="I96" s="19"/>
      <c r="J96" s="20"/>
    </row>
    <row r="97" spans="1:10" ht="25.5">
      <c r="A97" s="6"/>
      <c r="B97" s="44" t="s">
        <v>69</v>
      </c>
      <c r="C97" s="45" t="s">
        <v>70</v>
      </c>
      <c r="D97" s="80">
        <v>713</v>
      </c>
      <c r="E97" s="83">
        <f t="shared" ref="E97:E105" si="7">D97/5617</f>
        <v>0.12693608687911698</v>
      </c>
      <c r="F97" s="82">
        <f t="shared" si="3"/>
        <v>-1.3831258644536652E-2</v>
      </c>
      <c r="G97" s="60">
        <v>723</v>
      </c>
      <c r="H97" s="46">
        <f t="shared" si="6"/>
        <v>0.13687996970844377</v>
      </c>
      <c r="I97" s="19"/>
      <c r="J97" s="20"/>
    </row>
    <row r="98" spans="1:10" ht="25.5">
      <c r="A98" s="6"/>
      <c r="B98" s="44" t="s">
        <v>71</v>
      </c>
      <c r="C98" s="45" t="s">
        <v>72</v>
      </c>
      <c r="D98" s="80">
        <v>203</v>
      </c>
      <c r="E98" s="83">
        <f t="shared" si="7"/>
        <v>3.6140288410183373E-2</v>
      </c>
      <c r="F98" s="82">
        <f t="shared" si="3"/>
        <v>-8.5585585585585586E-2</v>
      </c>
      <c r="G98" s="60">
        <v>222</v>
      </c>
      <c r="H98" s="46">
        <f t="shared" si="6"/>
        <v>4.2029534267322984E-2</v>
      </c>
      <c r="I98" s="19"/>
      <c r="J98" s="20"/>
    </row>
    <row r="99" spans="1:10" ht="25.5">
      <c r="A99" s="6"/>
      <c r="B99" s="47" t="s">
        <v>73</v>
      </c>
      <c r="C99" s="45" t="s">
        <v>74</v>
      </c>
      <c r="D99" s="80">
        <v>154</v>
      </c>
      <c r="E99" s="83">
        <f t="shared" si="7"/>
        <v>2.7416770518070146E-2</v>
      </c>
      <c r="F99" s="82">
        <f t="shared" si="3"/>
        <v>-6.097560975609756E-2</v>
      </c>
      <c r="G99" s="60">
        <v>164</v>
      </c>
      <c r="H99" s="46">
        <f t="shared" si="6"/>
        <v>3.104884513441878E-2</v>
      </c>
      <c r="I99" s="19"/>
      <c r="J99" s="20"/>
    </row>
    <row r="100" spans="1:10" ht="25.5">
      <c r="A100" s="6"/>
      <c r="B100" s="44">
        <v>3</v>
      </c>
      <c r="C100" s="45" t="s">
        <v>75</v>
      </c>
      <c r="D100" s="81">
        <v>1656</v>
      </c>
      <c r="E100" s="83">
        <f t="shared" si="7"/>
        <v>0.29481929855794908</v>
      </c>
      <c r="F100" s="82">
        <f t="shared" si="3"/>
        <v>0.11740890688259109</v>
      </c>
      <c r="G100" s="59">
        <v>1482</v>
      </c>
      <c r="H100" s="46">
        <f t="shared" si="6"/>
        <v>0.2805755395683453</v>
      </c>
      <c r="I100" s="19"/>
      <c r="J100" s="20"/>
    </row>
    <row r="101" spans="1:10" ht="25.5">
      <c r="A101" s="6"/>
      <c r="B101" s="44">
        <v>4</v>
      </c>
      <c r="C101" s="45" t="s">
        <v>76</v>
      </c>
      <c r="D101" s="80">
        <v>48</v>
      </c>
      <c r="E101" s="83">
        <f t="shared" si="7"/>
        <v>8.5454869147231615E-3</v>
      </c>
      <c r="F101" s="82">
        <f t="shared" si="3"/>
        <v>-0.12727272727272726</v>
      </c>
      <c r="G101" s="60">
        <v>55</v>
      </c>
      <c r="H101" s="46">
        <f t="shared" si="6"/>
        <v>1.0412722453616054E-2</v>
      </c>
      <c r="I101" s="19"/>
      <c r="J101" s="20"/>
    </row>
    <row r="102" spans="1:10">
      <c r="A102" s="6"/>
      <c r="B102" s="44">
        <v>5</v>
      </c>
      <c r="C102" s="45" t="s">
        <v>77</v>
      </c>
      <c r="D102" s="80">
        <v>21</v>
      </c>
      <c r="E102" s="83">
        <f t="shared" si="7"/>
        <v>3.7386505251913835E-3</v>
      </c>
      <c r="F102" s="82">
        <f t="shared" si="3"/>
        <v>-0.27586206896551724</v>
      </c>
      <c r="G102" s="60">
        <v>29</v>
      </c>
      <c r="H102" s="46">
        <f t="shared" si="6"/>
        <v>5.4903445664521017E-3</v>
      </c>
      <c r="I102" s="19"/>
      <c r="J102" s="20"/>
    </row>
    <row r="103" spans="1:10">
      <c r="A103" s="6"/>
      <c r="B103" s="44">
        <v>6</v>
      </c>
      <c r="C103" s="45" t="s">
        <v>78</v>
      </c>
      <c r="D103" s="80">
        <v>14</v>
      </c>
      <c r="E103" s="83">
        <f t="shared" si="7"/>
        <v>2.492433683460922E-3</v>
      </c>
      <c r="F103" s="82">
        <f t="shared" si="3"/>
        <v>-0.33333333333333331</v>
      </c>
      <c r="G103" s="60">
        <v>21</v>
      </c>
      <c r="H103" s="46">
        <f t="shared" si="6"/>
        <v>3.9757667550170388E-3</v>
      </c>
      <c r="I103" s="19"/>
      <c r="J103" s="20"/>
    </row>
    <row r="104" spans="1:10">
      <c r="A104" s="6"/>
      <c r="B104" s="44">
        <v>7</v>
      </c>
      <c r="C104" s="45" t="s">
        <v>79</v>
      </c>
      <c r="D104" s="81">
        <v>1051</v>
      </c>
      <c r="E104" s="83">
        <f t="shared" si="7"/>
        <v>0.18711055723695924</v>
      </c>
      <c r="F104" s="82">
        <f t="shared" si="3"/>
        <v>0.3578811369509044</v>
      </c>
      <c r="G104" s="60">
        <v>774</v>
      </c>
      <c r="H104" s="46">
        <f t="shared" si="6"/>
        <v>0.14653540325634229</v>
      </c>
      <c r="I104" s="19"/>
      <c r="J104" s="20"/>
    </row>
    <row r="105" spans="1:10">
      <c r="A105" s="6"/>
      <c r="B105" s="44">
        <v>8</v>
      </c>
      <c r="C105" s="48" t="s">
        <v>80</v>
      </c>
      <c r="D105" s="81">
        <v>1685</v>
      </c>
      <c r="E105" s="83">
        <f t="shared" si="7"/>
        <v>0.29998219690226097</v>
      </c>
      <c r="F105" s="82">
        <f t="shared" si="3"/>
        <v>-0.13189077794951057</v>
      </c>
      <c r="G105" s="59">
        <v>1941</v>
      </c>
      <c r="H105" s="46"/>
      <c r="I105" s="19"/>
      <c r="J105" s="20"/>
    </row>
    <row r="106" spans="1:10" ht="125.25" customHeight="1">
      <c r="A106" s="149" t="s">
        <v>90</v>
      </c>
      <c r="B106" s="150"/>
      <c r="C106" s="150"/>
      <c r="D106" s="150"/>
      <c r="E106" s="150"/>
      <c r="F106" s="150"/>
      <c r="G106" s="150"/>
      <c r="H106" s="150"/>
      <c r="I106" s="150"/>
      <c r="J106" s="151"/>
    </row>
    <row r="107" spans="1:10" ht="42.75" customHeight="1">
      <c r="A107" s="149" t="s">
        <v>81</v>
      </c>
      <c r="B107" s="150"/>
      <c r="C107" s="150"/>
      <c r="D107" s="150"/>
      <c r="E107" s="150"/>
      <c r="F107" s="150"/>
      <c r="G107" s="150"/>
      <c r="H107" s="150"/>
      <c r="I107" s="150"/>
      <c r="J107" s="151"/>
    </row>
    <row r="108" spans="1:10" ht="12.75" customHeight="1">
      <c r="A108" s="143" t="s">
        <v>91</v>
      </c>
      <c r="B108" s="144"/>
      <c r="C108" s="144"/>
      <c r="D108" s="144"/>
      <c r="E108" s="144"/>
      <c r="F108" s="144"/>
      <c r="G108" s="144"/>
      <c r="H108" s="144"/>
      <c r="I108" s="144"/>
      <c r="J108" s="145"/>
    </row>
    <row r="109" spans="1:10">
      <c r="A109" s="146"/>
      <c r="B109" s="147"/>
      <c r="C109" s="147"/>
      <c r="D109" s="147"/>
      <c r="E109" s="147"/>
      <c r="F109" s="147"/>
      <c r="G109" s="147"/>
      <c r="H109" s="147"/>
      <c r="I109" s="147"/>
      <c r="J109" s="148"/>
    </row>
    <row r="110" spans="1:10" ht="12.75" customHeight="1">
      <c r="A110" s="140" t="s">
        <v>82</v>
      </c>
      <c r="B110" s="141"/>
      <c r="C110" s="141"/>
      <c r="D110" s="141"/>
      <c r="E110" s="141"/>
      <c r="F110" s="141"/>
      <c r="G110" s="141"/>
      <c r="H110" s="141"/>
      <c r="I110" s="141"/>
      <c r="J110" s="142"/>
    </row>
  </sheetData>
  <mergeCells count="15">
    <mergeCell ref="A1:J2"/>
    <mergeCell ref="A3:C4"/>
    <mergeCell ref="D3:D4"/>
    <mergeCell ref="E3:E4"/>
    <mergeCell ref="F3:F4"/>
    <mergeCell ref="G3:G4"/>
    <mergeCell ref="H3:H4"/>
    <mergeCell ref="I3:I4"/>
    <mergeCell ref="J3:J4"/>
    <mergeCell ref="A110:J110"/>
    <mergeCell ref="A108:J109"/>
    <mergeCell ref="A107:J107"/>
    <mergeCell ref="A106:J106"/>
    <mergeCell ref="K3:K4"/>
    <mergeCell ref="A5:C5"/>
  </mergeCells>
  <pageMargins left="0.7" right="0.7" top="0.75" bottom="0.75" header="0.3" footer="0.3"/>
  <pageSetup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I8" sqref="I8"/>
    </sheetView>
  </sheetViews>
  <sheetFormatPr defaultRowHeight="15"/>
  <cols>
    <col min="1" max="1" width="17.5703125" style="94" customWidth="1"/>
    <col min="2" max="3" width="9.140625" style="94"/>
    <col min="4" max="4" width="10.42578125" style="94" customWidth="1"/>
    <col min="5" max="5" width="11.28515625" style="94" customWidth="1"/>
    <col min="6" max="6" width="9.7109375" style="94" customWidth="1"/>
    <col min="7" max="7" width="9" customWidth="1"/>
  </cols>
  <sheetData>
    <row r="1" spans="1:7" s="124" customFormat="1" ht="36.75" customHeight="1">
      <c r="A1" s="84"/>
      <c r="B1" s="85" t="s">
        <v>92</v>
      </c>
      <c r="C1" s="86" t="s">
        <v>93</v>
      </c>
      <c r="D1" s="87" t="s">
        <v>94</v>
      </c>
      <c r="E1" s="88" t="s">
        <v>95</v>
      </c>
      <c r="F1" s="127" t="s">
        <v>96</v>
      </c>
      <c r="G1" s="125" t="s">
        <v>108</v>
      </c>
    </row>
    <row r="2" spans="1:7">
      <c r="A2" s="89" t="s">
        <v>97</v>
      </c>
      <c r="B2" s="90">
        <v>6524</v>
      </c>
      <c r="C2" s="90">
        <v>6602</v>
      </c>
      <c r="D2" s="91">
        <v>6763</v>
      </c>
      <c r="E2" s="92">
        <v>6922</v>
      </c>
      <c r="F2" s="109">
        <v>7223</v>
      </c>
      <c r="G2" s="126">
        <v>7302</v>
      </c>
    </row>
    <row r="3" spans="1:7">
      <c r="A3" s="93"/>
      <c r="B3" s="93"/>
      <c r="C3" s="93"/>
      <c r="D3" s="93"/>
      <c r="E3" s="93"/>
      <c r="F3" s="93"/>
    </row>
    <row r="4" spans="1:7">
      <c r="A4" s="93"/>
      <c r="B4" s="93"/>
      <c r="C4" s="93"/>
      <c r="D4" s="93"/>
      <c r="E4" s="93"/>
      <c r="F4" s="93"/>
    </row>
    <row r="5" spans="1:7">
      <c r="A5" s="93"/>
      <c r="B5" s="93"/>
      <c r="C5" s="93"/>
      <c r="D5" s="93"/>
      <c r="E5" s="93"/>
      <c r="F5" s="93"/>
    </row>
    <row r="6" spans="1:7">
      <c r="A6" s="93"/>
      <c r="B6" s="93"/>
      <c r="C6" s="93"/>
      <c r="D6" s="93"/>
      <c r="E6" s="93"/>
      <c r="F6" s="93"/>
    </row>
    <row r="7" spans="1:7">
      <c r="A7" s="93"/>
      <c r="B7" s="93"/>
      <c r="C7" s="93"/>
      <c r="D7" s="93"/>
      <c r="E7" s="93"/>
      <c r="F7" s="93"/>
    </row>
    <row r="8" spans="1:7">
      <c r="A8" s="93"/>
      <c r="B8" s="93"/>
      <c r="C8" s="93"/>
      <c r="D8" s="93"/>
      <c r="E8" s="93"/>
      <c r="F8" s="93"/>
    </row>
    <row r="9" spans="1:7">
      <c r="A9" s="93"/>
      <c r="B9" s="93"/>
      <c r="C9" s="93"/>
      <c r="D9" s="93"/>
      <c r="E9" s="93"/>
      <c r="F9" s="93"/>
    </row>
    <row r="10" spans="1:7">
      <c r="A10" s="93"/>
      <c r="B10" s="93"/>
      <c r="C10" s="93"/>
      <c r="D10" s="93"/>
      <c r="E10" s="93"/>
      <c r="F10" s="93"/>
    </row>
    <row r="11" spans="1:7">
      <c r="A11" s="93"/>
      <c r="B11" s="93"/>
      <c r="C11" s="93"/>
      <c r="D11" s="93"/>
      <c r="E11" s="93"/>
      <c r="F11" s="93"/>
    </row>
    <row r="12" spans="1:7">
      <c r="A12" s="93"/>
      <c r="B12" s="93"/>
      <c r="C12" s="93"/>
      <c r="D12" s="93"/>
      <c r="E12" s="93"/>
      <c r="F12" s="93"/>
    </row>
    <row r="13" spans="1:7">
      <c r="A13" s="93"/>
      <c r="B13" s="93"/>
      <c r="C13" s="93"/>
      <c r="D13" s="93"/>
      <c r="E13" s="93"/>
      <c r="F13" s="93"/>
    </row>
    <row r="14" spans="1:7">
      <c r="A14" s="93"/>
      <c r="B14" s="93"/>
      <c r="C14" s="93"/>
      <c r="D14" s="93"/>
      <c r="E14" s="93"/>
      <c r="F14" s="93"/>
    </row>
    <row r="15" spans="1:7">
      <c r="A15" s="93"/>
      <c r="B15" s="93"/>
      <c r="C15" s="93"/>
      <c r="D15" s="93"/>
      <c r="E15" s="93"/>
      <c r="F15" s="93"/>
    </row>
    <row r="16" spans="1:7">
      <c r="A16" s="93"/>
      <c r="B16" s="93"/>
      <c r="C16" s="93"/>
      <c r="D16" s="93"/>
      <c r="E16" s="93"/>
      <c r="F16" s="93"/>
    </row>
    <row r="17" spans="1:6">
      <c r="A17" s="93"/>
      <c r="B17" s="93"/>
      <c r="C17" s="93"/>
      <c r="D17" s="93"/>
      <c r="E17" s="93"/>
      <c r="F17" s="93"/>
    </row>
    <row r="18" spans="1:6">
      <c r="A18" s="93"/>
      <c r="B18" s="93"/>
      <c r="C18" s="93"/>
      <c r="D18" s="93"/>
      <c r="E18" s="93"/>
      <c r="F18" s="93"/>
    </row>
    <row r="19" spans="1:6">
      <c r="A19" s="93"/>
      <c r="B19" s="93"/>
      <c r="C19" s="93"/>
      <c r="D19" s="93"/>
      <c r="E19" s="93"/>
      <c r="F19" s="93"/>
    </row>
    <row r="20" spans="1:6">
      <c r="A20" s="93"/>
      <c r="B20" s="93"/>
      <c r="C20" s="93"/>
      <c r="D20" s="93"/>
      <c r="E20" s="93"/>
      <c r="F20" s="93"/>
    </row>
    <row r="21" spans="1:6">
      <c r="A21" s="93"/>
      <c r="B21" s="93"/>
      <c r="C21" s="93"/>
      <c r="D21" s="93"/>
      <c r="E21" s="93"/>
      <c r="F21" s="93"/>
    </row>
    <row r="22" spans="1:6">
      <c r="A22" s="93"/>
      <c r="B22" s="93"/>
      <c r="C22" s="93"/>
      <c r="D22" s="93"/>
      <c r="E22" s="93"/>
      <c r="F22" s="93"/>
    </row>
    <row r="23" spans="1:6">
      <c r="A23" s="93"/>
      <c r="B23" s="93"/>
      <c r="C23" s="93"/>
      <c r="D23" s="93"/>
      <c r="E23" s="93"/>
      <c r="F23" s="93"/>
    </row>
    <row r="24" spans="1:6">
      <c r="A24" s="93"/>
      <c r="B24" s="93"/>
      <c r="C24" s="93"/>
      <c r="D24" s="93"/>
      <c r="E24" s="93"/>
      <c r="F24" s="93"/>
    </row>
    <row r="25" spans="1:6">
      <c r="A25" s="93"/>
      <c r="B25" s="93"/>
      <c r="C25" s="93"/>
      <c r="D25" s="93"/>
      <c r="E25" s="93"/>
      <c r="F25" s="9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J16" sqref="J16"/>
    </sheetView>
  </sheetViews>
  <sheetFormatPr defaultRowHeight="15"/>
  <cols>
    <col min="1" max="1" width="17.42578125" style="94" customWidth="1"/>
    <col min="2" max="5" width="9.140625" style="94"/>
    <col min="6" max="6" width="10" style="94" customWidth="1"/>
    <col min="7" max="8" width="9.140625" style="94"/>
  </cols>
  <sheetData>
    <row r="1" spans="1:8" ht="36.75">
      <c r="A1" s="84"/>
      <c r="B1" s="85" t="s">
        <v>92</v>
      </c>
      <c r="C1" s="86" t="s">
        <v>93</v>
      </c>
      <c r="D1" s="87" t="s">
        <v>94</v>
      </c>
      <c r="E1" s="88" t="s">
        <v>95</v>
      </c>
      <c r="F1" s="127" t="s">
        <v>110</v>
      </c>
      <c r="G1" s="95" t="s">
        <v>111</v>
      </c>
      <c r="H1" s="93"/>
    </row>
    <row r="2" spans="1:8">
      <c r="A2" s="96" t="s">
        <v>99</v>
      </c>
      <c r="B2" s="97">
        <v>62028</v>
      </c>
      <c r="C2" s="97">
        <v>63134</v>
      </c>
      <c r="D2" s="98">
        <v>65936</v>
      </c>
      <c r="E2" s="99">
        <v>68295.5</v>
      </c>
      <c r="F2" s="128">
        <v>70491.5</v>
      </c>
      <c r="G2" s="129">
        <v>69922.5</v>
      </c>
      <c r="H2" s="93"/>
    </row>
    <row r="3" spans="1:8">
      <c r="A3" s="93"/>
      <c r="B3" s="93"/>
      <c r="C3" s="93"/>
      <c r="D3" s="93"/>
      <c r="E3" s="93"/>
      <c r="F3" s="93"/>
      <c r="G3" s="93"/>
      <c r="H3" s="93"/>
    </row>
    <row r="4" spans="1:8">
      <c r="A4" s="93"/>
      <c r="B4" s="93"/>
      <c r="C4" s="93"/>
      <c r="D4" s="93"/>
      <c r="E4" s="93"/>
      <c r="F4" s="93"/>
      <c r="G4" s="93"/>
      <c r="H4" s="93"/>
    </row>
    <row r="5" spans="1:8">
      <c r="A5" s="93"/>
      <c r="B5" s="93"/>
      <c r="C5" s="93"/>
      <c r="D5" s="93"/>
      <c r="E5" s="93"/>
      <c r="F5" s="93"/>
      <c r="G5" s="93"/>
      <c r="H5" s="93"/>
    </row>
    <row r="6" spans="1:8">
      <c r="A6" s="93"/>
      <c r="B6" s="93"/>
      <c r="C6" s="93"/>
      <c r="D6" s="93"/>
      <c r="E6" s="93"/>
      <c r="F6" s="93"/>
      <c r="G6" s="93"/>
      <c r="H6" s="93"/>
    </row>
    <row r="7" spans="1:8">
      <c r="A7" s="93"/>
      <c r="B7" s="93"/>
      <c r="C7" s="93"/>
      <c r="D7" s="93"/>
      <c r="E7" s="93"/>
      <c r="F7" s="93"/>
      <c r="G7" s="93"/>
      <c r="H7" s="93"/>
    </row>
    <row r="8" spans="1:8">
      <c r="A8" s="93"/>
      <c r="B8" s="93"/>
      <c r="C8" s="93"/>
      <c r="D8" s="93"/>
      <c r="E8" s="93"/>
      <c r="F8" s="93"/>
      <c r="G8" s="93"/>
      <c r="H8" s="93"/>
    </row>
    <row r="9" spans="1:8">
      <c r="A9" s="93"/>
      <c r="B9" s="93"/>
      <c r="C9" s="93"/>
      <c r="D9" s="93"/>
      <c r="E9" s="93"/>
      <c r="F9" s="93"/>
      <c r="G9" s="93"/>
      <c r="H9" s="93"/>
    </row>
    <row r="10" spans="1:8">
      <c r="A10" s="93"/>
      <c r="B10" s="93"/>
      <c r="C10" s="93"/>
      <c r="D10" s="93"/>
      <c r="E10" s="93"/>
      <c r="F10" s="93"/>
      <c r="G10" s="93"/>
      <c r="H10" s="93"/>
    </row>
    <row r="11" spans="1:8">
      <c r="A11" s="93"/>
      <c r="B11" s="93"/>
      <c r="C11" s="93"/>
      <c r="D11" s="93"/>
      <c r="E11" s="93"/>
      <c r="F11" s="93"/>
      <c r="G11" s="93"/>
      <c r="H11" s="93"/>
    </row>
    <row r="12" spans="1:8">
      <c r="A12" s="93"/>
      <c r="B12" s="93"/>
      <c r="C12" s="93"/>
      <c r="D12" s="93"/>
      <c r="E12" s="93"/>
      <c r="F12" s="93"/>
      <c r="G12" s="93"/>
      <c r="H12" s="93"/>
    </row>
    <row r="13" spans="1:8">
      <c r="A13" s="93"/>
      <c r="B13" s="93"/>
      <c r="C13" s="93"/>
      <c r="D13" s="93"/>
      <c r="E13" s="93"/>
      <c r="F13" s="93"/>
      <c r="G13" s="93"/>
      <c r="H13" s="93"/>
    </row>
    <row r="14" spans="1:8">
      <c r="A14" s="93"/>
      <c r="B14" s="93"/>
      <c r="C14" s="93"/>
      <c r="D14" s="93"/>
      <c r="E14" s="93"/>
      <c r="F14" s="93"/>
      <c r="G14" s="93"/>
      <c r="H14" s="93"/>
    </row>
    <row r="15" spans="1:8">
      <c r="A15" s="93"/>
      <c r="B15" s="93"/>
      <c r="C15" s="93"/>
      <c r="D15" s="93"/>
      <c r="E15" s="93"/>
      <c r="F15" s="93"/>
      <c r="G15" s="93"/>
      <c r="H15" s="93"/>
    </row>
    <row r="16" spans="1:8">
      <c r="A16" s="93"/>
      <c r="B16" s="93"/>
      <c r="C16" s="93"/>
      <c r="D16" s="93"/>
      <c r="E16" s="93"/>
      <c r="F16" s="93"/>
      <c r="G16" s="93"/>
      <c r="H16" s="93"/>
    </row>
    <row r="17" spans="1:8">
      <c r="A17" s="93"/>
      <c r="B17" s="93"/>
      <c r="C17" s="93"/>
      <c r="D17" s="93"/>
      <c r="E17" s="93"/>
      <c r="F17" s="93"/>
      <c r="G17" s="93"/>
      <c r="H17" s="93"/>
    </row>
    <row r="18" spans="1:8">
      <c r="A18" s="93"/>
      <c r="B18" s="93"/>
      <c r="C18" s="93"/>
      <c r="D18" s="93"/>
      <c r="E18" s="93"/>
      <c r="F18" s="93"/>
      <c r="G18" s="93"/>
      <c r="H18" s="93"/>
    </row>
    <row r="19" spans="1:8">
      <c r="A19" s="93"/>
      <c r="B19" s="93"/>
      <c r="C19" s="93"/>
      <c r="D19" s="93"/>
      <c r="E19" s="93"/>
      <c r="F19" s="93"/>
      <c r="G19" s="93"/>
      <c r="H19" s="93"/>
    </row>
    <row r="20" spans="1:8">
      <c r="A20" s="93"/>
      <c r="B20" s="93"/>
      <c r="C20" s="93"/>
      <c r="D20" s="93"/>
      <c r="E20" s="93"/>
      <c r="F20" s="93"/>
      <c r="G20" s="93"/>
      <c r="H20" s="93"/>
    </row>
    <row r="21" spans="1:8">
      <c r="A21" s="93"/>
      <c r="B21" s="93"/>
      <c r="C21" s="93"/>
      <c r="D21" s="93"/>
      <c r="E21" s="93"/>
      <c r="F21" s="93"/>
      <c r="G21" s="93"/>
      <c r="H21" s="93"/>
    </row>
    <row r="22" spans="1:8">
      <c r="A22" s="93"/>
      <c r="B22" s="93"/>
      <c r="C22" s="93"/>
      <c r="D22" s="93"/>
      <c r="E22" s="93"/>
      <c r="F22" s="93"/>
      <c r="G22" s="93"/>
      <c r="H22" s="93"/>
    </row>
    <row r="23" spans="1:8">
      <c r="A23" s="93"/>
      <c r="B23" s="93"/>
      <c r="C23" s="93"/>
      <c r="D23" s="93"/>
      <c r="E23" s="93"/>
      <c r="F23" s="93"/>
      <c r="G23" s="93"/>
      <c r="H23" s="93"/>
    </row>
    <row r="24" spans="1:8">
      <c r="A24" s="93"/>
      <c r="B24" s="93"/>
      <c r="C24" s="93"/>
      <c r="D24" s="93"/>
      <c r="E24" s="93"/>
      <c r="F24" s="93"/>
      <c r="G24" s="93"/>
      <c r="H24" s="9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J12" sqref="J12"/>
    </sheetView>
  </sheetViews>
  <sheetFormatPr defaultRowHeight="15"/>
  <sheetData>
    <row r="1" spans="1:9" ht="36.75">
      <c r="A1" s="84"/>
      <c r="B1" s="85" t="s">
        <v>92</v>
      </c>
      <c r="C1" s="86" t="s">
        <v>93</v>
      </c>
      <c r="D1" s="87" t="s">
        <v>94</v>
      </c>
      <c r="E1" s="88" t="s">
        <v>95</v>
      </c>
      <c r="F1" s="127" t="s">
        <v>98</v>
      </c>
      <c r="G1" s="95" t="s">
        <v>109</v>
      </c>
      <c r="H1" s="93"/>
      <c r="I1" s="93"/>
    </row>
    <row r="2" spans="1:9" ht="25.5">
      <c r="A2" s="96" t="s">
        <v>13</v>
      </c>
      <c r="B2" s="97">
        <v>2080.6999999999998</v>
      </c>
      <c r="C2" s="97">
        <v>2104.5</v>
      </c>
      <c r="D2" s="98">
        <v>2197.87</v>
      </c>
      <c r="E2" s="99">
        <v>2276.52</v>
      </c>
      <c r="F2" s="130">
        <v>2349.6999999999998</v>
      </c>
      <c r="G2" s="100">
        <v>2330.8000000000002</v>
      </c>
      <c r="H2" s="93"/>
      <c r="I2" s="93"/>
    </row>
    <row r="3" spans="1:9">
      <c r="A3" s="93"/>
      <c r="B3" s="93"/>
      <c r="C3" s="93"/>
      <c r="D3" s="93"/>
      <c r="E3" s="93"/>
      <c r="F3" s="93"/>
      <c r="G3" s="93"/>
      <c r="H3" s="93"/>
      <c r="I3" s="93"/>
    </row>
    <row r="4" spans="1:9">
      <c r="A4" s="93"/>
      <c r="B4" s="93"/>
      <c r="C4" s="93"/>
      <c r="D4" s="93"/>
      <c r="E4" s="93"/>
      <c r="F4" s="93"/>
      <c r="G4" s="93"/>
      <c r="H4" s="93"/>
      <c r="I4" s="93"/>
    </row>
    <row r="5" spans="1:9">
      <c r="A5" s="93"/>
      <c r="B5" s="93"/>
      <c r="C5" s="93"/>
      <c r="D5" s="93"/>
      <c r="E5" s="93"/>
      <c r="F5" s="93"/>
      <c r="G5" s="93"/>
      <c r="H5" s="93"/>
      <c r="I5" s="93"/>
    </row>
    <row r="6" spans="1:9">
      <c r="A6" s="93"/>
      <c r="B6" s="93"/>
      <c r="C6" s="93"/>
      <c r="D6" s="93"/>
      <c r="E6" s="93"/>
      <c r="F6" s="93"/>
      <c r="G6" s="93"/>
      <c r="H6" s="93"/>
      <c r="I6" s="93"/>
    </row>
    <row r="7" spans="1:9">
      <c r="A7" s="93"/>
      <c r="B7" s="93"/>
      <c r="C7" s="93"/>
      <c r="D7" s="93"/>
      <c r="E7" s="93"/>
      <c r="F7" s="93"/>
      <c r="G7" s="93"/>
      <c r="H7" s="93"/>
      <c r="I7" s="93"/>
    </row>
    <row r="8" spans="1:9">
      <c r="A8" s="93"/>
      <c r="B8" s="93"/>
      <c r="C8" s="93"/>
      <c r="D8" s="93"/>
      <c r="E8" s="93"/>
      <c r="F8" s="93"/>
      <c r="G8" s="93"/>
      <c r="H8" s="93"/>
      <c r="I8" s="93"/>
    </row>
    <row r="9" spans="1:9">
      <c r="A9" s="93"/>
      <c r="B9" s="93"/>
      <c r="C9" s="93"/>
      <c r="D9" s="93"/>
      <c r="E9" s="93"/>
      <c r="F9" s="93"/>
      <c r="G9" s="93"/>
      <c r="H9" s="93"/>
      <c r="I9" s="93"/>
    </row>
    <row r="10" spans="1:9">
      <c r="A10" s="93"/>
      <c r="B10" s="93"/>
      <c r="C10" s="93"/>
      <c r="D10" s="93"/>
      <c r="E10" s="93"/>
      <c r="F10" s="93"/>
      <c r="G10" s="93"/>
      <c r="H10" s="93"/>
      <c r="I10" s="93"/>
    </row>
    <row r="11" spans="1:9">
      <c r="A11" s="93"/>
      <c r="B11" s="93"/>
      <c r="C11" s="93"/>
      <c r="D11" s="93"/>
      <c r="E11" s="93"/>
      <c r="F11" s="93"/>
      <c r="G11" s="93"/>
      <c r="H11" s="93"/>
      <c r="I11" s="93"/>
    </row>
    <row r="12" spans="1:9">
      <c r="A12" s="93"/>
      <c r="B12" s="93"/>
      <c r="C12" s="93"/>
      <c r="D12" s="93"/>
      <c r="E12" s="93"/>
      <c r="F12" s="93"/>
      <c r="G12" s="93"/>
      <c r="H12" s="93"/>
      <c r="I12" s="93"/>
    </row>
    <row r="13" spans="1:9">
      <c r="A13" s="93"/>
      <c r="B13" s="93"/>
      <c r="C13" s="93"/>
      <c r="D13" s="93"/>
      <c r="E13" s="93"/>
      <c r="F13" s="93"/>
      <c r="G13" s="93"/>
      <c r="H13" s="93"/>
      <c r="I13" s="93"/>
    </row>
    <row r="14" spans="1:9">
      <c r="A14" s="93"/>
      <c r="B14" s="93"/>
      <c r="C14" s="93"/>
      <c r="D14" s="93"/>
      <c r="E14" s="93"/>
      <c r="F14" s="93"/>
      <c r="G14" s="93"/>
      <c r="H14" s="93"/>
      <c r="I14" s="93"/>
    </row>
    <row r="15" spans="1:9">
      <c r="A15" s="93"/>
      <c r="B15" s="93"/>
      <c r="C15" s="93"/>
      <c r="D15" s="93"/>
      <c r="E15" s="93"/>
      <c r="F15" s="93"/>
      <c r="G15" s="93"/>
      <c r="H15" s="93"/>
      <c r="I15" s="93"/>
    </row>
    <row r="16" spans="1:9">
      <c r="A16" s="93"/>
      <c r="B16" s="93"/>
      <c r="C16" s="93"/>
      <c r="D16" s="93"/>
      <c r="E16" s="93"/>
      <c r="F16" s="93"/>
      <c r="G16" s="93"/>
      <c r="H16" s="93"/>
      <c r="I16" s="93"/>
    </row>
    <row r="17" spans="1:9">
      <c r="A17" s="93"/>
      <c r="B17" s="93"/>
      <c r="C17" s="93"/>
      <c r="D17" s="93"/>
      <c r="E17" s="93"/>
      <c r="F17" s="93"/>
      <c r="G17" s="93"/>
      <c r="H17" s="93"/>
      <c r="I17" s="93"/>
    </row>
    <row r="18" spans="1:9">
      <c r="A18" s="93"/>
      <c r="B18" s="93"/>
      <c r="C18" s="93"/>
      <c r="D18" s="93"/>
      <c r="E18" s="93"/>
      <c r="F18" s="93"/>
      <c r="G18" s="93"/>
      <c r="H18" s="93"/>
      <c r="I18" s="93"/>
    </row>
    <row r="19" spans="1:9">
      <c r="A19" s="93"/>
      <c r="B19" s="93"/>
      <c r="C19" s="93"/>
      <c r="D19" s="93"/>
      <c r="E19" s="93"/>
      <c r="F19" s="93"/>
      <c r="G19" s="93"/>
      <c r="H19" s="93"/>
      <c r="I19" s="93"/>
    </row>
    <row r="20" spans="1:9">
      <c r="A20" s="93"/>
      <c r="B20" s="93"/>
      <c r="C20" s="93"/>
      <c r="D20" s="93"/>
      <c r="E20" s="93"/>
      <c r="F20" s="93"/>
      <c r="G20" s="93"/>
      <c r="H20" s="93"/>
      <c r="I20" s="93"/>
    </row>
    <row r="21" spans="1:9">
      <c r="A21" s="93"/>
      <c r="B21" s="93"/>
      <c r="C21" s="93"/>
      <c r="D21" s="93"/>
      <c r="E21" s="93"/>
      <c r="F21" s="93"/>
      <c r="G21" s="93"/>
      <c r="H21" s="93"/>
      <c r="I21" s="93"/>
    </row>
    <row r="22" spans="1:9">
      <c r="A22" s="93"/>
      <c r="B22" s="93"/>
      <c r="C22" s="93"/>
      <c r="D22" s="93"/>
      <c r="E22" s="93"/>
      <c r="F22" s="93"/>
      <c r="G22" s="93"/>
      <c r="H22" s="93"/>
      <c r="I22" s="9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J1" sqref="J1"/>
    </sheetView>
  </sheetViews>
  <sheetFormatPr defaultRowHeight="15"/>
  <cols>
    <col min="1" max="1" width="18.42578125" customWidth="1"/>
  </cols>
  <sheetData>
    <row r="1" spans="1:8" ht="36.75">
      <c r="A1" s="84"/>
      <c r="B1" s="85" t="s">
        <v>92</v>
      </c>
      <c r="C1" s="86" t="s">
        <v>93</v>
      </c>
      <c r="D1" s="87" t="s">
        <v>94</v>
      </c>
      <c r="E1" s="88" t="s">
        <v>95</v>
      </c>
      <c r="F1" s="127" t="s">
        <v>110</v>
      </c>
      <c r="G1" s="95" t="s">
        <v>112</v>
      </c>
      <c r="H1" s="93"/>
    </row>
    <row r="2" spans="1:8" ht="25.5">
      <c r="A2" s="101" t="s">
        <v>100</v>
      </c>
      <c r="B2" s="102">
        <v>3320</v>
      </c>
      <c r="C2" s="102">
        <v>3452</v>
      </c>
      <c r="D2" s="103">
        <v>3653</v>
      </c>
      <c r="E2" s="104">
        <v>3859</v>
      </c>
      <c r="F2" s="131">
        <v>3916</v>
      </c>
      <c r="G2" s="126">
        <v>3665</v>
      </c>
      <c r="H2" s="93"/>
    </row>
    <row r="3" spans="1:8">
      <c r="A3" s="101" t="s">
        <v>101</v>
      </c>
      <c r="B3" s="102">
        <v>3204</v>
      </c>
      <c r="C3" s="102">
        <v>3150</v>
      </c>
      <c r="D3" s="103">
        <v>3110</v>
      </c>
      <c r="E3" s="104">
        <v>3063</v>
      </c>
      <c r="F3" s="131">
        <v>3307</v>
      </c>
      <c r="G3" s="126">
        <v>3637</v>
      </c>
      <c r="H3" s="93"/>
    </row>
    <row r="4" spans="1:8">
      <c r="A4" s="93"/>
      <c r="B4" s="93"/>
      <c r="C4" s="93"/>
      <c r="D4" s="93"/>
      <c r="E4" s="93"/>
      <c r="F4" s="93"/>
      <c r="G4" s="93"/>
      <c r="H4" s="93"/>
    </row>
    <row r="5" spans="1:8">
      <c r="A5" s="93"/>
      <c r="B5" s="93"/>
      <c r="C5" s="93"/>
      <c r="D5" s="93"/>
      <c r="E5" s="93"/>
      <c r="F5" s="93"/>
      <c r="G5" s="93"/>
      <c r="H5" s="93"/>
    </row>
    <row r="6" spans="1:8">
      <c r="A6" s="93"/>
      <c r="B6" s="93"/>
      <c r="C6" s="93"/>
      <c r="D6" s="93"/>
      <c r="E6" s="93"/>
      <c r="F6" s="93"/>
      <c r="G6" s="93"/>
      <c r="H6" s="93"/>
    </row>
    <row r="7" spans="1:8">
      <c r="A7" s="93"/>
      <c r="B7" s="93"/>
      <c r="C7" s="93"/>
      <c r="D7" s="93"/>
      <c r="E7" s="93"/>
      <c r="F7" s="93"/>
      <c r="G7" s="93"/>
      <c r="H7" s="93"/>
    </row>
    <row r="8" spans="1:8">
      <c r="A8" s="93"/>
      <c r="B8" s="93"/>
      <c r="C8" s="93"/>
      <c r="D8" s="93"/>
      <c r="E8" s="93"/>
      <c r="F8" s="93"/>
      <c r="G8" s="93"/>
      <c r="H8" s="93"/>
    </row>
    <row r="9" spans="1:8">
      <c r="A9" s="93"/>
      <c r="B9" s="93"/>
      <c r="C9" s="93"/>
      <c r="D9" s="93"/>
      <c r="E9" s="93"/>
      <c r="F9" s="93"/>
      <c r="G9" s="93"/>
      <c r="H9" s="93"/>
    </row>
    <row r="10" spans="1:8">
      <c r="A10" s="93"/>
      <c r="B10" s="93"/>
      <c r="C10" s="93"/>
      <c r="D10" s="93"/>
      <c r="E10" s="93"/>
      <c r="F10" s="93"/>
      <c r="G10" s="93"/>
      <c r="H10" s="93"/>
    </row>
    <row r="11" spans="1:8">
      <c r="A11" s="93"/>
      <c r="B11" s="93"/>
      <c r="C11" s="93"/>
      <c r="D11" s="93"/>
      <c r="E11" s="93"/>
      <c r="F11" s="93"/>
      <c r="G11" s="93"/>
      <c r="H11" s="93"/>
    </row>
    <row r="12" spans="1:8">
      <c r="A12" s="93"/>
      <c r="B12" s="93"/>
      <c r="C12" s="93"/>
      <c r="D12" s="93"/>
      <c r="E12" s="93"/>
      <c r="F12" s="93"/>
      <c r="G12" s="93"/>
      <c r="H12" s="93"/>
    </row>
    <row r="13" spans="1:8">
      <c r="A13" s="93"/>
      <c r="B13" s="93"/>
      <c r="C13" s="93"/>
      <c r="D13" s="93"/>
      <c r="E13" s="93"/>
      <c r="F13" s="93"/>
      <c r="G13" s="93"/>
      <c r="H13" s="93"/>
    </row>
    <row r="14" spans="1:8">
      <c r="A14" s="93"/>
      <c r="B14" s="93"/>
      <c r="C14" s="93"/>
      <c r="D14" s="93"/>
      <c r="E14" s="93"/>
      <c r="F14" s="93"/>
      <c r="G14" s="93"/>
      <c r="H14" s="93"/>
    </row>
    <row r="15" spans="1:8">
      <c r="A15" s="93"/>
      <c r="B15" s="93"/>
      <c r="C15" s="93"/>
      <c r="D15" s="93"/>
      <c r="E15" s="93"/>
      <c r="F15" s="93"/>
      <c r="G15" s="93"/>
      <c r="H15" s="93"/>
    </row>
    <row r="16" spans="1:8">
      <c r="A16" s="93"/>
      <c r="B16" s="93"/>
      <c r="C16" s="93"/>
      <c r="D16" s="93"/>
      <c r="E16" s="93"/>
      <c r="F16" s="93"/>
      <c r="G16" s="93"/>
      <c r="H16" s="93"/>
    </row>
    <row r="17" spans="1:8">
      <c r="A17" s="93"/>
      <c r="B17" s="93"/>
      <c r="C17" s="93"/>
      <c r="D17" s="93"/>
      <c r="E17" s="93"/>
      <c r="F17" s="93"/>
      <c r="G17" s="93"/>
      <c r="H17" s="93"/>
    </row>
    <row r="18" spans="1:8">
      <c r="A18" s="93"/>
      <c r="B18" s="93"/>
      <c r="C18" s="93"/>
      <c r="D18" s="93"/>
      <c r="E18" s="93"/>
      <c r="F18" s="93"/>
      <c r="G18" s="93"/>
      <c r="H18" s="93"/>
    </row>
    <row r="19" spans="1:8">
      <c r="A19" s="93"/>
      <c r="B19" s="93"/>
      <c r="C19" s="93"/>
      <c r="D19" s="93"/>
      <c r="E19" s="93"/>
      <c r="F19" s="93"/>
      <c r="G19" s="93"/>
      <c r="H19" s="93"/>
    </row>
    <row r="20" spans="1:8">
      <c r="A20" s="93"/>
      <c r="B20" s="93"/>
      <c r="C20" s="93"/>
      <c r="D20" s="93"/>
      <c r="E20" s="93"/>
      <c r="F20" s="93"/>
      <c r="G20" s="93"/>
      <c r="H20" s="9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topLeftCell="A8" workbookViewId="0">
      <selection activeCell="J22" sqref="J22"/>
    </sheetView>
  </sheetViews>
  <sheetFormatPr defaultRowHeight="15"/>
  <cols>
    <col min="1" max="1" width="17.140625" customWidth="1"/>
    <col min="6" max="6" width="9.140625" style="137"/>
  </cols>
  <sheetData>
    <row r="1" spans="1:7" ht="36">
      <c r="A1" s="84"/>
      <c r="B1" s="85" t="s">
        <v>92</v>
      </c>
      <c r="C1" s="86" t="s">
        <v>93</v>
      </c>
      <c r="D1" s="105" t="s">
        <v>94</v>
      </c>
      <c r="E1" s="106" t="s">
        <v>95</v>
      </c>
      <c r="F1" s="106" t="s">
        <v>113</v>
      </c>
      <c r="G1" s="106" t="s">
        <v>114</v>
      </c>
    </row>
    <row r="2" spans="1:7">
      <c r="A2" s="96" t="s">
        <v>102</v>
      </c>
      <c r="B2" s="107"/>
      <c r="C2" s="107"/>
      <c r="D2" s="108"/>
      <c r="E2" s="109"/>
      <c r="F2" s="132"/>
      <c r="G2" s="138"/>
    </row>
    <row r="3" spans="1:7">
      <c r="A3" s="110" t="s">
        <v>27</v>
      </c>
      <c r="B3" s="111">
        <v>1605</v>
      </c>
      <c r="C3" s="111">
        <v>1786</v>
      </c>
      <c r="D3" s="108">
        <v>1775</v>
      </c>
      <c r="E3" s="112">
        <v>1729</v>
      </c>
      <c r="F3" s="133">
        <v>1704</v>
      </c>
      <c r="G3" s="126">
        <v>1733</v>
      </c>
    </row>
    <row r="4" spans="1:7">
      <c r="A4" s="110" t="s">
        <v>103</v>
      </c>
      <c r="B4" s="111">
        <v>315</v>
      </c>
      <c r="C4" s="111">
        <v>259</v>
      </c>
      <c r="D4" s="108">
        <v>307</v>
      </c>
      <c r="E4" s="112">
        <v>388</v>
      </c>
      <c r="F4" s="134">
        <v>357</v>
      </c>
      <c r="G4" s="139">
        <v>382</v>
      </c>
    </row>
    <row r="5" spans="1:7">
      <c r="A5" s="110" t="s">
        <v>104</v>
      </c>
      <c r="B5" s="111">
        <v>3243</v>
      </c>
      <c r="C5" s="111">
        <v>3148</v>
      </c>
      <c r="D5" s="108">
        <v>3275</v>
      </c>
      <c r="E5" s="112">
        <v>3189</v>
      </c>
      <c r="F5" s="133">
        <v>3436</v>
      </c>
      <c r="G5" s="126">
        <v>3656</v>
      </c>
    </row>
    <row r="6" spans="1:7">
      <c r="A6" s="110" t="s">
        <v>105</v>
      </c>
      <c r="B6" s="111">
        <v>611</v>
      </c>
      <c r="C6" s="111">
        <v>664</v>
      </c>
      <c r="D6" s="108">
        <v>554</v>
      </c>
      <c r="E6" s="112">
        <v>783</v>
      </c>
      <c r="F6" s="135">
        <v>720</v>
      </c>
      <c r="G6" s="139">
        <v>458</v>
      </c>
    </row>
    <row r="7" spans="1:7" ht="25.5">
      <c r="A7" s="113" t="s">
        <v>106</v>
      </c>
      <c r="B7" s="114">
        <v>750</v>
      </c>
      <c r="C7" s="114">
        <v>745</v>
      </c>
      <c r="D7" s="115">
        <v>851</v>
      </c>
      <c r="E7" s="116">
        <v>833</v>
      </c>
      <c r="F7" s="134">
        <v>975</v>
      </c>
      <c r="G7" s="126">
        <v>1045</v>
      </c>
    </row>
    <row r="8" spans="1:7">
      <c r="A8" s="117" t="s">
        <v>32</v>
      </c>
      <c r="B8" s="118"/>
      <c r="C8" s="118"/>
      <c r="D8" s="119"/>
      <c r="E8" s="118"/>
      <c r="F8" s="134">
        <v>30</v>
      </c>
      <c r="G8" s="139">
        <v>28</v>
      </c>
    </row>
    <row r="9" spans="1:7">
      <c r="A9" s="93"/>
      <c r="B9" s="93"/>
      <c r="C9" s="93"/>
      <c r="D9" s="120"/>
      <c r="E9" s="93"/>
      <c r="F9" s="136"/>
      <c r="G9" s="93"/>
    </row>
    <row r="10" spans="1:7">
      <c r="A10" s="93"/>
      <c r="B10" s="93"/>
      <c r="C10" s="93"/>
      <c r="D10" s="120"/>
      <c r="E10" s="93"/>
      <c r="F10" s="136"/>
      <c r="G10" s="93"/>
    </row>
    <row r="11" spans="1:7">
      <c r="A11" s="93"/>
      <c r="B11" s="93"/>
      <c r="C11" s="93"/>
      <c r="D11" s="120"/>
      <c r="E11" s="93"/>
      <c r="F11" s="136"/>
      <c r="G11" s="93"/>
    </row>
    <row r="12" spans="1:7">
      <c r="A12" s="93"/>
      <c r="B12" s="93"/>
      <c r="C12" s="93"/>
      <c r="D12" s="120"/>
      <c r="E12" s="93"/>
      <c r="F12" s="136"/>
      <c r="G12" s="93"/>
    </row>
    <row r="13" spans="1:7">
      <c r="A13" s="93"/>
      <c r="B13" s="93"/>
      <c r="C13" s="93"/>
      <c r="D13" s="120"/>
      <c r="E13" s="93"/>
      <c r="F13" s="136"/>
      <c r="G13" s="93"/>
    </row>
    <row r="14" spans="1:7">
      <c r="A14" s="93"/>
      <c r="B14" s="93"/>
      <c r="C14" s="93"/>
      <c r="D14" s="120"/>
      <c r="E14" s="93"/>
      <c r="F14" s="136"/>
      <c r="G14" s="93"/>
    </row>
    <row r="15" spans="1:7">
      <c r="A15" s="93"/>
      <c r="B15" s="93"/>
      <c r="C15" s="93"/>
      <c r="D15" s="120"/>
      <c r="E15" s="93"/>
      <c r="F15" s="136"/>
      <c r="G15" s="93"/>
    </row>
    <row r="16" spans="1:7">
      <c r="A16" s="93"/>
      <c r="B16" s="93"/>
      <c r="C16" s="93"/>
      <c r="D16" s="120"/>
      <c r="E16" s="93"/>
      <c r="F16" s="136"/>
      <c r="G16" s="93"/>
    </row>
    <row r="17" spans="1:7">
      <c r="A17" s="93"/>
      <c r="B17" s="93"/>
      <c r="C17" s="93"/>
      <c r="D17" s="120"/>
      <c r="E17" s="93"/>
      <c r="F17" s="136"/>
      <c r="G17" s="93"/>
    </row>
    <row r="18" spans="1:7">
      <c r="A18" s="93"/>
      <c r="B18" s="93"/>
      <c r="C18" s="93"/>
      <c r="D18" s="120"/>
      <c r="E18" s="93"/>
      <c r="F18" s="136"/>
      <c r="G18" s="93"/>
    </row>
    <row r="19" spans="1:7">
      <c r="A19" s="93"/>
      <c r="B19" s="93"/>
      <c r="C19" s="93"/>
      <c r="D19" s="120"/>
      <c r="E19" s="93"/>
      <c r="F19" s="136"/>
      <c r="G19" s="93"/>
    </row>
    <row r="20" spans="1:7">
      <c r="A20" s="93"/>
      <c r="B20" s="93"/>
      <c r="C20" s="93"/>
      <c r="D20" s="120"/>
      <c r="E20" s="93"/>
      <c r="F20" s="136"/>
      <c r="G20" s="93"/>
    </row>
    <row r="21" spans="1:7">
      <c r="A21" s="93"/>
      <c r="B21" s="93"/>
      <c r="C21" s="93"/>
      <c r="D21" s="120"/>
      <c r="E21" s="93"/>
      <c r="F21" s="136"/>
      <c r="G21" s="93"/>
    </row>
    <row r="22" spans="1:7">
      <c r="A22" s="93"/>
      <c r="B22" s="93"/>
      <c r="C22" s="93"/>
      <c r="D22" s="120"/>
      <c r="E22" s="93"/>
      <c r="F22" s="136"/>
      <c r="G22" s="93"/>
    </row>
    <row r="23" spans="1:7">
      <c r="A23" s="93"/>
      <c r="B23" s="93"/>
      <c r="C23" s="93"/>
      <c r="D23" s="120"/>
      <c r="E23" s="93"/>
      <c r="F23" s="136"/>
      <c r="G23" s="93"/>
    </row>
    <row r="24" spans="1:7">
      <c r="A24" s="93"/>
      <c r="B24" s="93"/>
      <c r="C24" s="93"/>
      <c r="D24" s="120"/>
      <c r="E24" s="93"/>
      <c r="F24" s="136"/>
      <c r="G24" s="93"/>
    </row>
    <row r="25" spans="1:7">
      <c r="A25" s="93"/>
      <c r="B25" s="93"/>
      <c r="C25" s="93"/>
      <c r="D25" s="120"/>
      <c r="E25" s="93"/>
      <c r="F25" s="136"/>
      <c r="G25" s="93"/>
    </row>
    <row r="26" spans="1:7">
      <c r="A26" s="93"/>
      <c r="B26" s="93"/>
      <c r="C26" s="93"/>
      <c r="D26" s="120"/>
      <c r="E26" s="93"/>
      <c r="F26" s="136"/>
      <c r="G26" s="93"/>
    </row>
    <row r="27" spans="1:7">
      <c r="A27" s="93"/>
      <c r="B27" s="93"/>
      <c r="C27" s="93"/>
      <c r="D27" s="120"/>
      <c r="E27" s="93"/>
      <c r="F27" s="136"/>
      <c r="G27" s="9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L4" sqref="L4"/>
    </sheetView>
  </sheetViews>
  <sheetFormatPr defaultRowHeight="15"/>
  <cols>
    <col min="1" max="1" width="16.85546875" customWidth="1"/>
  </cols>
  <sheetData>
    <row r="1" spans="1:7" ht="36.75">
      <c r="A1" s="84"/>
      <c r="B1" s="85" t="s">
        <v>92</v>
      </c>
      <c r="C1" s="86" t="s">
        <v>93</v>
      </c>
      <c r="D1" s="87" t="s">
        <v>94</v>
      </c>
      <c r="E1" s="121" t="s">
        <v>95</v>
      </c>
      <c r="F1" s="127" t="s">
        <v>110</v>
      </c>
      <c r="G1" s="95" t="s">
        <v>111</v>
      </c>
    </row>
    <row r="2" spans="1:7" ht="25.5">
      <c r="A2" s="110" t="s">
        <v>106</v>
      </c>
      <c r="B2" s="111">
        <v>750</v>
      </c>
      <c r="C2" s="111">
        <v>745</v>
      </c>
      <c r="D2" s="108">
        <v>851</v>
      </c>
      <c r="E2" s="122">
        <v>833</v>
      </c>
      <c r="F2" s="109">
        <v>968</v>
      </c>
      <c r="G2" s="126">
        <v>1032</v>
      </c>
    </row>
    <row r="3" spans="1:7">
      <c r="A3" s="93"/>
      <c r="B3" s="93"/>
      <c r="C3" s="93"/>
      <c r="D3" s="93"/>
      <c r="E3" s="93"/>
      <c r="F3" s="93"/>
      <c r="G3" s="93"/>
    </row>
    <row r="4" spans="1:7">
      <c r="A4" s="93"/>
      <c r="B4" s="93"/>
      <c r="C4" s="93"/>
      <c r="D4" s="93"/>
      <c r="E4" s="93"/>
      <c r="F4" s="93"/>
      <c r="G4" s="93"/>
    </row>
    <row r="5" spans="1:7">
      <c r="A5" s="93"/>
      <c r="B5" s="93"/>
      <c r="C5" s="93"/>
      <c r="D5" s="93"/>
      <c r="E5" s="93"/>
      <c r="F5" s="93"/>
      <c r="G5" s="93"/>
    </row>
    <row r="6" spans="1:7">
      <c r="A6" s="93"/>
      <c r="B6" s="93"/>
      <c r="C6" s="93"/>
      <c r="D6" s="93"/>
      <c r="E6" s="93"/>
      <c r="F6" s="93"/>
      <c r="G6" s="93"/>
    </row>
    <row r="7" spans="1:7">
      <c r="A7" s="93"/>
      <c r="B7" s="93"/>
      <c r="C7" s="93"/>
      <c r="D7" s="93"/>
      <c r="E7" s="93"/>
      <c r="F7" s="93"/>
      <c r="G7" s="93"/>
    </row>
    <row r="8" spans="1:7">
      <c r="A8" s="93"/>
      <c r="B8" s="93"/>
      <c r="C8" s="93"/>
      <c r="D8" s="93"/>
      <c r="E8" s="93"/>
      <c r="F8" s="93"/>
      <c r="G8" s="93"/>
    </row>
    <row r="9" spans="1:7">
      <c r="A9" s="93"/>
      <c r="B9" s="93"/>
      <c r="C9" s="93"/>
      <c r="D9" s="93"/>
      <c r="E9" s="93"/>
      <c r="F9" s="93"/>
      <c r="G9" s="93"/>
    </row>
    <row r="10" spans="1:7">
      <c r="A10" s="93"/>
      <c r="B10" s="93"/>
      <c r="C10" s="93"/>
      <c r="D10" s="93"/>
      <c r="E10" s="93"/>
      <c r="F10" s="93"/>
      <c r="G10" s="93"/>
    </row>
    <row r="11" spans="1:7">
      <c r="A11" s="93"/>
      <c r="B11" s="93"/>
      <c r="C11" s="93"/>
      <c r="D11" s="93"/>
      <c r="E11" s="93"/>
      <c r="F11" s="93"/>
      <c r="G11" s="93"/>
    </row>
    <row r="12" spans="1:7">
      <c r="A12" s="93"/>
      <c r="B12" s="93"/>
      <c r="C12" s="93"/>
      <c r="D12" s="93"/>
      <c r="E12" s="93"/>
      <c r="F12" s="93"/>
      <c r="G12" s="93"/>
    </row>
    <row r="13" spans="1:7">
      <c r="A13" s="93"/>
      <c r="B13" s="93"/>
      <c r="C13" s="93"/>
      <c r="D13" s="93"/>
      <c r="E13" s="93"/>
      <c r="F13" s="93"/>
      <c r="G13" s="93"/>
    </row>
    <row r="14" spans="1:7">
      <c r="A14" s="93"/>
      <c r="B14" s="93"/>
      <c r="C14" s="93"/>
      <c r="D14" s="93"/>
      <c r="E14" s="93"/>
      <c r="F14" s="93"/>
      <c r="G14" s="93"/>
    </row>
    <row r="15" spans="1:7">
      <c r="A15" s="93"/>
      <c r="B15" s="93"/>
      <c r="C15" s="93"/>
      <c r="D15" s="93"/>
      <c r="E15" s="93"/>
      <c r="F15" s="93"/>
      <c r="G15" s="93"/>
    </row>
    <row r="16" spans="1:7">
      <c r="A16" s="93"/>
      <c r="B16" s="93"/>
      <c r="C16" s="93"/>
      <c r="D16" s="93"/>
      <c r="E16" s="93"/>
      <c r="F16" s="93"/>
      <c r="G16" s="93"/>
    </row>
    <row r="17" spans="1:7">
      <c r="A17" s="93"/>
      <c r="B17" s="93"/>
      <c r="C17" s="93"/>
      <c r="D17" s="93"/>
      <c r="E17" s="93"/>
      <c r="F17" s="93"/>
      <c r="G17" s="93"/>
    </row>
    <row r="18" spans="1:7">
      <c r="A18" s="93"/>
      <c r="B18" s="93"/>
      <c r="C18" s="93"/>
      <c r="D18" s="93"/>
      <c r="E18" s="93"/>
      <c r="F18" s="93"/>
      <c r="G18" s="93"/>
    </row>
    <row r="19" spans="1:7">
      <c r="A19" s="93"/>
      <c r="B19" s="93"/>
      <c r="C19" s="93"/>
      <c r="D19" s="93"/>
      <c r="E19" s="93"/>
      <c r="F19" s="93"/>
      <c r="G19" s="93"/>
    </row>
    <row r="20" spans="1:7">
      <c r="A20" s="93"/>
      <c r="B20" s="93"/>
      <c r="C20" s="93"/>
      <c r="D20" s="93"/>
      <c r="E20" s="93"/>
      <c r="F20" s="93"/>
      <c r="G20" s="93"/>
    </row>
    <row r="21" spans="1:7">
      <c r="A21" s="93"/>
      <c r="B21" s="93"/>
      <c r="C21" s="93"/>
      <c r="D21" s="93"/>
      <c r="E21" s="93"/>
      <c r="F21" s="93"/>
      <c r="G21" s="93"/>
    </row>
    <row r="22" spans="1:7">
      <c r="A22" s="93"/>
      <c r="B22" s="93"/>
      <c r="C22" s="93"/>
      <c r="D22" s="93"/>
      <c r="E22" s="93"/>
      <c r="F22" s="93"/>
      <c r="G22" s="9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J12" sqref="J12"/>
    </sheetView>
  </sheetViews>
  <sheetFormatPr defaultRowHeight="15"/>
  <cols>
    <col min="1" max="1" width="11.140625" customWidth="1"/>
  </cols>
  <sheetData>
    <row r="1" spans="1:9" ht="36.75">
      <c r="A1" s="84"/>
      <c r="B1" s="85" t="s">
        <v>92</v>
      </c>
      <c r="C1" s="86" t="s">
        <v>93</v>
      </c>
      <c r="D1" s="87" t="s">
        <v>94</v>
      </c>
      <c r="E1" s="87" t="s">
        <v>95</v>
      </c>
      <c r="F1" s="127" t="s">
        <v>107</v>
      </c>
      <c r="G1" s="95" t="s">
        <v>115</v>
      </c>
      <c r="H1" s="93"/>
      <c r="I1" s="93"/>
    </row>
    <row r="2" spans="1:9">
      <c r="A2" s="110" t="s">
        <v>44</v>
      </c>
      <c r="B2" s="111">
        <v>2521</v>
      </c>
      <c r="C2" s="111">
        <v>2679</v>
      </c>
      <c r="D2" s="123">
        <v>2803</v>
      </c>
      <c r="E2" s="122">
        <v>2946</v>
      </c>
      <c r="F2" s="119">
        <v>3108</v>
      </c>
      <c r="G2" s="126">
        <v>3147</v>
      </c>
      <c r="H2" s="93"/>
      <c r="I2" s="93"/>
    </row>
    <row r="3" spans="1:9" ht="25.5">
      <c r="A3" s="110" t="s">
        <v>45</v>
      </c>
      <c r="B3" s="111">
        <v>4003</v>
      </c>
      <c r="C3" s="111">
        <v>3923</v>
      </c>
      <c r="D3" s="123">
        <v>3960</v>
      </c>
      <c r="E3" s="122">
        <v>3976</v>
      </c>
      <c r="F3" s="119">
        <v>4115</v>
      </c>
      <c r="G3" s="126">
        <v>4140</v>
      </c>
      <c r="H3" s="93"/>
      <c r="I3" s="93"/>
    </row>
    <row r="4" spans="1:9">
      <c r="A4" s="93"/>
      <c r="B4" s="93"/>
      <c r="C4" s="93"/>
      <c r="D4" s="93"/>
      <c r="E4" s="93"/>
      <c r="F4" s="93"/>
      <c r="G4" s="93"/>
      <c r="H4" s="93"/>
      <c r="I4" s="93"/>
    </row>
    <row r="5" spans="1:9">
      <c r="A5" s="93"/>
      <c r="B5" s="93"/>
      <c r="C5" s="93"/>
      <c r="D5" s="93"/>
      <c r="E5" s="93"/>
      <c r="F5" s="93"/>
      <c r="G5" s="93"/>
      <c r="H5" s="93"/>
      <c r="I5" s="93"/>
    </row>
    <row r="6" spans="1:9">
      <c r="A6" s="93"/>
      <c r="B6" s="93"/>
      <c r="C6" s="93"/>
      <c r="D6" s="93"/>
      <c r="E6" s="93"/>
      <c r="F6" s="93"/>
      <c r="G6" s="93"/>
      <c r="H6" s="93"/>
      <c r="I6" s="93"/>
    </row>
    <row r="7" spans="1:9">
      <c r="A7" s="93"/>
      <c r="B7" s="93"/>
      <c r="C7" s="93"/>
      <c r="D7" s="93"/>
      <c r="E7" s="93"/>
      <c r="F7" s="93"/>
      <c r="G7" s="93"/>
      <c r="H7" s="93"/>
      <c r="I7" s="93"/>
    </row>
    <row r="8" spans="1:9">
      <c r="A8" s="93"/>
      <c r="B8" s="93"/>
      <c r="C8" s="93"/>
      <c r="D8" s="93"/>
      <c r="E8" s="93"/>
      <c r="F8" s="93"/>
      <c r="G8" s="93"/>
      <c r="H8" s="93"/>
      <c r="I8" s="93"/>
    </row>
    <row r="9" spans="1:9">
      <c r="A9" s="93"/>
      <c r="B9" s="93"/>
      <c r="C9" s="93"/>
      <c r="D9" s="93"/>
      <c r="E9" s="93"/>
      <c r="F9" s="93"/>
      <c r="G9" s="93"/>
      <c r="H9" s="93"/>
      <c r="I9" s="93"/>
    </row>
    <row r="10" spans="1:9">
      <c r="A10" s="93"/>
      <c r="B10" s="93"/>
      <c r="C10" s="93"/>
      <c r="D10" s="93"/>
      <c r="E10" s="93"/>
      <c r="F10" s="93"/>
      <c r="G10" s="93"/>
      <c r="H10" s="93"/>
      <c r="I10" s="93"/>
    </row>
    <row r="11" spans="1:9">
      <c r="A11" s="93"/>
      <c r="B11" s="93"/>
      <c r="C11" s="93"/>
      <c r="D11" s="93"/>
      <c r="E11" s="93"/>
      <c r="F11" s="93"/>
      <c r="G11" s="93"/>
      <c r="H11" s="93"/>
      <c r="I11" s="93"/>
    </row>
    <row r="12" spans="1:9">
      <c r="A12" s="93"/>
      <c r="B12" s="93"/>
      <c r="C12" s="93"/>
      <c r="D12" s="93"/>
      <c r="E12" s="93"/>
      <c r="F12" s="93"/>
      <c r="G12" s="93"/>
      <c r="H12" s="93"/>
      <c r="I12" s="93"/>
    </row>
    <row r="13" spans="1:9">
      <c r="A13" s="93"/>
      <c r="B13" s="93"/>
      <c r="C13" s="93"/>
      <c r="D13" s="93"/>
      <c r="E13" s="93"/>
      <c r="F13" s="93"/>
      <c r="G13" s="93"/>
      <c r="H13" s="93"/>
      <c r="I13" s="93"/>
    </row>
    <row r="14" spans="1:9">
      <c r="A14" s="93"/>
      <c r="B14" s="93"/>
      <c r="C14" s="93"/>
      <c r="D14" s="93"/>
      <c r="E14" s="93"/>
      <c r="F14" s="93"/>
      <c r="G14" s="93"/>
      <c r="H14" s="93"/>
      <c r="I14" s="93"/>
    </row>
    <row r="15" spans="1:9">
      <c r="A15" s="93"/>
      <c r="B15" s="93"/>
      <c r="C15" s="93"/>
      <c r="D15" s="93"/>
      <c r="E15" s="93"/>
      <c r="F15" s="93"/>
      <c r="G15" s="93"/>
      <c r="H15" s="93"/>
      <c r="I15" s="93"/>
    </row>
    <row r="16" spans="1:9">
      <c r="A16" s="93"/>
      <c r="B16" s="93"/>
      <c r="C16" s="93"/>
      <c r="D16" s="93"/>
      <c r="E16" s="93"/>
      <c r="F16" s="93"/>
      <c r="G16" s="93"/>
      <c r="H16" s="93"/>
      <c r="I16" s="93"/>
    </row>
    <row r="17" spans="1:9">
      <c r="A17" s="93"/>
      <c r="B17" s="93"/>
      <c r="C17" s="93"/>
      <c r="D17" s="93"/>
      <c r="E17" s="93"/>
      <c r="F17" s="93"/>
      <c r="G17" s="93"/>
      <c r="H17" s="93"/>
      <c r="I17" s="93"/>
    </row>
    <row r="18" spans="1:9">
      <c r="A18" s="93"/>
      <c r="B18" s="93"/>
      <c r="C18" s="93"/>
      <c r="D18" s="93"/>
      <c r="E18" s="93"/>
      <c r="F18" s="93"/>
      <c r="G18" s="93"/>
      <c r="H18" s="93"/>
      <c r="I18" s="93"/>
    </row>
    <row r="19" spans="1:9">
      <c r="A19" s="93"/>
      <c r="B19" s="93"/>
      <c r="C19" s="93"/>
      <c r="D19" s="93"/>
      <c r="E19" s="93"/>
      <c r="F19" s="93"/>
      <c r="G19" s="93"/>
      <c r="H19" s="93"/>
      <c r="I19" s="93"/>
    </row>
    <row r="20" spans="1:9">
      <c r="A20" s="93"/>
      <c r="B20" s="93"/>
      <c r="C20" s="93"/>
      <c r="D20" s="93"/>
      <c r="E20" s="93"/>
      <c r="F20" s="93"/>
      <c r="G20" s="93"/>
      <c r="H20" s="93"/>
      <c r="I20" s="93"/>
    </row>
    <row r="21" spans="1:9">
      <c r="A21" s="93"/>
      <c r="B21" s="93"/>
      <c r="C21" s="93"/>
      <c r="D21" s="93"/>
      <c r="E21" s="93"/>
      <c r="F21" s="93"/>
      <c r="G21" s="93"/>
      <c r="H21" s="93"/>
      <c r="I21" s="93"/>
    </row>
    <row r="22" spans="1:9">
      <c r="A22" s="93"/>
      <c r="B22" s="93"/>
      <c r="C22" s="93"/>
      <c r="D22" s="93"/>
      <c r="E22" s="93"/>
      <c r="F22" s="93"/>
      <c r="G22" s="93"/>
      <c r="H22" s="93"/>
      <c r="I22" s="93"/>
    </row>
    <row r="23" spans="1:9">
      <c r="A23" s="93"/>
      <c r="B23" s="93"/>
      <c r="C23" s="93"/>
      <c r="D23" s="93"/>
      <c r="E23" s="93"/>
      <c r="F23" s="93"/>
      <c r="G23" s="93"/>
      <c r="H23" s="93"/>
      <c r="I23" s="9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Fall 2011</vt:lpstr>
      <vt:lpstr>Headcount</vt:lpstr>
      <vt:lpstr>Credit Hours</vt:lpstr>
      <vt:lpstr>Annual FTE</vt:lpstr>
      <vt:lpstr>FT PT Headcount</vt:lpstr>
      <vt:lpstr>Student Type</vt:lpstr>
      <vt:lpstr>CCHS Headcount</vt:lpstr>
      <vt:lpstr>Gender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John Wetzstein</cp:lastModifiedBy>
  <cp:lastPrinted>2011-09-30T15:48:54Z</cp:lastPrinted>
  <dcterms:created xsi:type="dcterms:W3CDTF">2010-09-24T18:05:53Z</dcterms:created>
  <dcterms:modified xsi:type="dcterms:W3CDTF">2011-10-04T15:50:07Z</dcterms:modified>
</cp:coreProperties>
</file>