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Freeze Spring 2011" sheetId="1" r:id="rId1"/>
    <sheet name="Headcount" sheetId="2" r:id="rId2"/>
    <sheet name="Credit Hours" sheetId="3" r:id="rId3"/>
    <sheet name="Annual FTE" sheetId="4" r:id="rId4"/>
    <sheet name="Student Type" sheetId="5" r:id="rId5"/>
    <sheet name="CCHS Headcount" sheetId="6" r:id="rId6"/>
    <sheet name="Gender" sheetId="8" r:id="rId7"/>
  </sheets>
  <definedNames>
    <definedName name="_xlnm.Print_Titles" localSheetId="0">'Freeze Spring 2011'!$3:$4</definedName>
  </definedNames>
  <calcPr calcId="125725"/>
</workbook>
</file>

<file path=xl/calcChain.xml><?xml version="1.0" encoding="utf-8"?>
<calcChain xmlns="http://schemas.openxmlformats.org/spreadsheetml/2006/main">
  <c r="E113" i="1"/>
  <c r="E112"/>
  <c r="E111"/>
  <c r="E110"/>
  <c r="E109"/>
  <c r="E108"/>
  <c r="E107"/>
  <c r="E106"/>
  <c r="E105"/>
  <c r="G51"/>
  <c r="E114"/>
  <c r="E58"/>
  <c r="E57"/>
  <c r="E56"/>
  <c r="E55"/>
  <c r="E54"/>
  <c r="E53"/>
  <c r="G105"/>
  <c r="G106"/>
  <c r="G107"/>
  <c r="G108"/>
  <c r="G109"/>
  <c r="G110"/>
  <c r="G111"/>
  <c r="G112"/>
  <c r="G113"/>
  <c r="G114"/>
  <c r="G14"/>
  <c r="G16"/>
  <c r="E103"/>
  <c r="E102"/>
  <c r="E101"/>
  <c r="E100"/>
  <c r="E99"/>
  <c r="E98"/>
  <c r="G95"/>
  <c r="E95"/>
  <c r="G94"/>
  <c r="E94"/>
  <c r="G93"/>
  <c r="E93"/>
  <c r="G92"/>
  <c r="E92"/>
  <c r="G91"/>
  <c r="E91"/>
  <c r="G90"/>
  <c r="E90"/>
  <c r="G89"/>
  <c r="E89"/>
  <c r="G88"/>
  <c r="E88"/>
  <c r="G87"/>
  <c r="E87"/>
  <c r="G86"/>
  <c r="E86"/>
  <c r="G83"/>
  <c r="E83"/>
  <c r="G82"/>
  <c r="E82"/>
  <c r="E73"/>
  <c r="E65"/>
  <c r="G62"/>
  <c r="E62"/>
  <c r="G61"/>
  <c r="E61"/>
  <c r="E51"/>
  <c r="G50"/>
  <c r="E50"/>
  <c r="G49"/>
  <c r="E49"/>
  <c r="G48"/>
  <c r="E48"/>
  <c r="G47"/>
  <c r="E47"/>
  <c r="G46"/>
  <c r="E46"/>
  <c r="G43"/>
  <c r="G42"/>
  <c r="E42"/>
  <c r="G41"/>
  <c r="G39"/>
  <c r="G38"/>
  <c r="E38"/>
  <c r="G37"/>
  <c r="G35"/>
  <c r="G34"/>
  <c r="E34"/>
  <c r="G33"/>
  <c r="G31"/>
  <c r="G30"/>
  <c r="E30"/>
  <c r="G29"/>
  <c r="G27"/>
  <c r="G26"/>
  <c r="E26"/>
  <c r="G25"/>
  <c r="G23"/>
  <c r="G22"/>
  <c r="E22"/>
  <c r="G21"/>
  <c r="G13"/>
  <c r="G12"/>
  <c r="G10"/>
  <c r="E10"/>
  <c r="G9"/>
  <c r="E9"/>
  <c r="G8"/>
  <c r="E8"/>
  <c r="D7"/>
  <c r="G7" s="1"/>
  <c r="G6"/>
  <c r="E6"/>
  <c r="G5"/>
  <c r="E7" l="1"/>
</calcChain>
</file>

<file path=xl/sharedStrings.xml><?xml version="1.0" encoding="utf-8"?>
<sst xmlns="http://schemas.openxmlformats.org/spreadsheetml/2006/main" count="164" uniqueCount="108">
  <si>
    <t>% of Total</t>
  </si>
  <si>
    <t>Total HEADCOUNT</t>
  </si>
  <si>
    <t xml:space="preserve">                                          Full Time (12 or more credit hours)</t>
  </si>
  <si>
    <t xml:space="preserve">                                                                                             Part Time</t>
  </si>
  <si>
    <t xml:space="preserve">                                                   3/4 Time (9 - 11.5 credit hours)</t>
  </si>
  <si>
    <t xml:space="preserve">                                                     1/2 Time (6 - 8.5 credit hours)</t>
  </si>
  <si>
    <t xml:space="preserve">                                                &lt; 1/2 Time (.5 - 5.5 credit hours)</t>
  </si>
  <si>
    <t>Total CREDIT HOURS</t>
  </si>
  <si>
    <t>Annual FTE</t>
  </si>
  <si>
    <r>
      <t xml:space="preserve">LOCATION: </t>
    </r>
    <r>
      <rPr>
        <b/>
        <i/>
        <sz val="10"/>
        <color theme="1"/>
        <rFont val="Calibri"/>
        <family val="2"/>
        <scheme val="minor"/>
      </rPr>
      <t>(Headcount - # students taking at least one (1) course)</t>
    </r>
  </si>
  <si>
    <t>Newburgh</t>
  </si>
  <si>
    <t xml:space="preserve"> Headcount </t>
  </si>
  <si>
    <t xml:space="preserve"> Credit Hours</t>
  </si>
  <si>
    <t>CCHS*</t>
  </si>
  <si>
    <t>Headcount</t>
  </si>
  <si>
    <t>Credit Hours</t>
  </si>
  <si>
    <t xml:space="preserve">Headcount </t>
  </si>
  <si>
    <t>First Time</t>
  </si>
  <si>
    <t xml:space="preserve">                                                                                               Transfer</t>
  </si>
  <si>
    <t xml:space="preserve">                                                                                         Continuing</t>
  </si>
  <si>
    <t xml:space="preserve">                                                                                            Returning</t>
  </si>
  <si>
    <t xml:space="preserve">                                                        Concurrently Enrolled in HS</t>
  </si>
  <si>
    <t>Over 60 - Auditors</t>
  </si>
  <si>
    <t>Matriculation Status:</t>
  </si>
  <si>
    <t>Matriculated</t>
  </si>
  <si>
    <t>Non-Matriculated</t>
  </si>
  <si>
    <t>Race/Ethnicity:</t>
  </si>
  <si>
    <t>Hispanic / Latino</t>
  </si>
  <si>
    <t>American Indian/Alaskan Native</t>
  </si>
  <si>
    <t>Asian</t>
  </si>
  <si>
    <t>Black</t>
  </si>
  <si>
    <t>Nat. Hawaiian/Pacific Islander</t>
  </si>
  <si>
    <t>Unknown</t>
  </si>
  <si>
    <t>White</t>
  </si>
  <si>
    <t>Non-Hispanic / Latino</t>
  </si>
  <si>
    <t>GENDER:</t>
  </si>
  <si>
    <t>Total Males</t>
  </si>
  <si>
    <t>Total Females</t>
  </si>
  <si>
    <t>AGE:</t>
  </si>
  <si>
    <t>Average Age</t>
  </si>
  <si>
    <t>Under 18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</si>
  <si>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</si>
  <si>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</si>
  <si>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</si>
  <si>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</si>
  <si>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</si>
  <si>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</si>
  <si>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</si>
  <si>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</si>
  <si>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&amp; Over</t>
  </si>
  <si>
    <t>Local COUNTIES:</t>
  </si>
  <si>
    <t>Dutchess</t>
  </si>
  <si>
    <t>Orange</t>
  </si>
  <si>
    <t>Rockland</t>
  </si>
  <si>
    <t>Sullivan</t>
  </si>
  <si>
    <t>Ulster</t>
  </si>
  <si>
    <t>Westchester</t>
  </si>
  <si>
    <t>Educational GOALS:</t>
  </si>
  <si>
    <t>% of Total Responding</t>
  </si>
  <si>
    <t>1A</t>
  </si>
  <si>
    <t>Transfer to another SUNY college after earning degree/ certificate</t>
  </si>
  <si>
    <t>1B</t>
  </si>
  <si>
    <t>Transfer to non-SUNY college after earning degree/ certificate</t>
  </si>
  <si>
    <t>2A</t>
  </si>
  <si>
    <t>Transfer to a SUNY college without earning degree/ certificate</t>
  </si>
  <si>
    <t>2B</t>
  </si>
  <si>
    <t>Transfer to a non-SUNY college without earning degree/ certificate</t>
  </si>
  <si>
    <t>Earn a degree/ certificate &amp; seek employment rather than pursue further post secondary education</t>
  </si>
  <si>
    <t>Learn new skills or upgrade existing skills without earning degree/ certificate</t>
  </si>
  <si>
    <t>Seek enrichment rather than pursue degree/ certificate</t>
  </si>
  <si>
    <t>Obtain GED through the accumulation of college credits</t>
  </si>
  <si>
    <t>Uncertain</t>
  </si>
  <si>
    <t>No response</t>
  </si>
  <si>
    <r>
      <rPr>
        <b/>
        <sz val="10"/>
        <color theme="1"/>
        <rFont val="Calibri"/>
        <family val="2"/>
        <scheme val="minor"/>
      </rPr>
      <t>Data Disclaimer:</t>
    </r>
    <r>
      <rPr>
        <sz val="10"/>
        <color theme="1"/>
        <rFont val="Calibri"/>
        <family val="2"/>
        <scheme val="minor"/>
      </rPr>
      <t xml:space="preserve">
Some discrepencies may exist between data reported to IPEDS, NYSED and SUNY System and internal ODS extracted reports due to differences in definitions, timing of reports, etc. 
</t>
    </r>
  </si>
  <si>
    <r>
      <rPr>
        <b/>
        <i/>
        <sz val="10"/>
        <color theme="1"/>
        <rFont val="Calibri"/>
        <family val="2"/>
        <scheme val="minor"/>
      </rPr>
      <t>ODS Reports File Name</t>
    </r>
    <r>
      <rPr>
        <sz val="10"/>
        <color theme="1"/>
        <rFont val="Calibri"/>
        <family val="2"/>
        <scheme val="minor"/>
      </rPr>
      <t>:  IR_D Enrollment Activity Report</t>
    </r>
  </si>
  <si>
    <r>
      <t xml:space="preserve">Orange County Community College
Spring 2011 FREEZE Enrollment Report
</t>
    </r>
    <r>
      <rPr>
        <b/>
        <i/>
        <sz val="11"/>
        <color theme="1"/>
        <rFont val="Calibri"/>
        <family val="2"/>
        <scheme val="minor"/>
      </rPr>
      <t>Freeze/Census: 7-FEB-2011</t>
    </r>
  </si>
  <si>
    <t>% Change
2010-2011</t>
  </si>
  <si>
    <t>Spring 2011
7-FEB-2011</t>
  </si>
  <si>
    <t>Spring 2010
8-FEB-2010</t>
  </si>
  <si>
    <t>Full Time Credit Hours</t>
  </si>
  <si>
    <t>Part Time Credit Hours</t>
  </si>
  <si>
    <t>Average Credits - Full Time</t>
  </si>
  <si>
    <t>Average Credits - Part Time</t>
  </si>
  <si>
    <r>
      <t xml:space="preserve">Distance Learning </t>
    </r>
    <r>
      <rPr>
        <b/>
        <i/>
        <sz val="10"/>
        <color theme="1"/>
        <rFont val="Calibri"/>
        <family val="2"/>
        <scheme val="minor"/>
      </rPr>
      <t>(Fully Online Courses only)</t>
    </r>
  </si>
  <si>
    <t xml:space="preserve"> Monroe-Woodbury (Evening) </t>
  </si>
  <si>
    <t>Port Jervis (Evening)</t>
  </si>
  <si>
    <t>Warwick (Evening)</t>
  </si>
  <si>
    <t>Student TYPE  (Headcount):</t>
  </si>
  <si>
    <t>Student TYPE (Credit Hours):</t>
  </si>
  <si>
    <t>Transfer</t>
  </si>
  <si>
    <t>Continuing</t>
  </si>
  <si>
    <t>Returning</t>
  </si>
  <si>
    <t>Concurrently Enrolled in HS</t>
  </si>
  <si>
    <t>2 or more races</t>
  </si>
  <si>
    <r>
      <rPr>
        <b/>
        <sz val="10"/>
        <color theme="1"/>
        <rFont val="Calibri"/>
        <family val="2"/>
        <scheme val="minor"/>
      </rPr>
      <t>Data Notes:</t>
    </r>
    <r>
      <rPr>
        <sz val="10"/>
        <color theme="1"/>
        <rFont val="Calibri"/>
        <family val="2"/>
        <scheme val="minor"/>
      </rPr>
      <t xml:space="preserve">
*Not all CCHS students were registered/entered into Banner at time of Spring 2011 Freeze (due to snow days at HS)
•Annual FTE = Total credit hours/30
•Collection and reporting of new Race and Ethnicity categories began in Fall 2010
•Race/Ethnicity Unknown includes sum of NULL, Unknowns, "Check" and Non-Resident Alien
•Hispanic/Non-Hispanic headcount is unduplicated
•Non-Matriculated headcount includes CCHS students
•Education Goals - Upon each semester's registration, students are asked to identify their education goal; data is submitted to SUNY System
•Distance Learning - Includes fully online courses only                                                                                                                                                                  </t>
    </r>
  </si>
  <si>
    <r>
      <rPr>
        <b/>
        <sz val="10"/>
        <color theme="1"/>
        <rFont val="Calibri"/>
        <family val="2"/>
        <scheme val="minor"/>
      </rPr>
      <t>Spring 2011 Dates</t>
    </r>
    <r>
      <rPr>
        <sz val="10"/>
        <color theme="1"/>
        <rFont val="Calibri"/>
        <family val="2"/>
        <scheme val="minor"/>
      </rPr>
      <t>:  Registration for Continuing (30 or more credits) and Health Profession students - NOV 15th; New Start sessions for New and Transfer students - NOV 29th; Add/Drop day - DEC 22nd (advisors added); Friday evening New START - JAN 15th; registration day - Saturday, JAN 16th (to accommodate late admits); Spring 2011 semester begins - JAN 18th</t>
    </r>
  </si>
  <si>
    <t xml:space="preserve"> </t>
  </si>
  <si>
    <t>Spring 2007 Freeze</t>
  </si>
  <si>
    <t>Spring 2008
Freeze</t>
  </si>
  <si>
    <t>Spring 2009
Freeze
2-Feb-09</t>
  </si>
  <si>
    <t>Spring 2010
Freeze
8-Feb-10</t>
  </si>
  <si>
    <t>Total Headcount</t>
  </si>
  <si>
    <t>Spring 2011  Freeze      7-Feb-11</t>
  </si>
  <si>
    <t>Student Type*:</t>
  </si>
  <si>
    <t>(State Aidable Auditors)</t>
  </si>
  <si>
    <t>Gender:</t>
  </si>
  <si>
    <t>Not Reported</t>
  </si>
  <si>
    <t>Spring 2011  Freeze       7-Feb-11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</si>
</sst>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0.0%"/>
    <numFmt numFmtId="165" formatCode="#,##0.0"/>
    <numFmt numFmtId="166" formatCode="0.0"/>
    <numFmt numFmtId="167" formatCode="0.000%"/>
    <numFmt numFmtId="168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E09B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3" fontId="4" fillId="2" borderId="2" xfId="0" applyNumberFormat="1" applyFont="1" applyFill="1" applyBorder="1"/>
    <xf numFmtId="3" fontId="6" fillId="3" borderId="6" xfId="1" applyNumberFormat="1" applyFont="1" applyFill="1" applyBorder="1" applyAlignment="1">
      <alignment vertical="center" wrapText="1"/>
    </xf>
    <xf numFmtId="0" fontId="5" fillId="0" borderId="2" xfId="0" applyFont="1" applyBorder="1"/>
    <xf numFmtId="0" fontId="5" fillId="0" borderId="3" xfId="0" applyFont="1" applyBorder="1"/>
    <xf numFmtId="0" fontId="4" fillId="0" borderId="3" xfId="0" applyFont="1" applyBorder="1" applyAlignment="1">
      <alignment horizontal="right"/>
    </xf>
    <xf numFmtId="3" fontId="6" fillId="3" borderId="6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right"/>
    </xf>
    <xf numFmtId="1" fontId="4" fillId="2" borderId="2" xfId="0" applyNumberFormat="1" applyFont="1" applyFill="1" applyBorder="1"/>
    <xf numFmtId="165" fontId="4" fillId="2" borderId="2" xfId="0" applyNumberFormat="1" applyFont="1" applyFill="1" applyBorder="1"/>
    <xf numFmtId="0" fontId="4" fillId="0" borderId="2" xfId="0" applyFont="1" applyBorder="1"/>
    <xf numFmtId="0" fontId="4" fillId="0" borderId="3" xfId="0" applyFont="1" applyBorder="1"/>
    <xf numFmtId="165" fontId="6" fillId="3" borderId="6" xfId="0" applyNumberFormat="1" applyFont="1" applyFill="1" applyBorder="1" applyAlignment="1">
      <alignment vertical="center" wrapText="1"/>
    </xf>
    <xf numFmtId="0" fontId="4" fillId="2" borderId="2" xfId="0" applyFont="1" applyFill="1" applyBorder="1"/>
    <xf numFmtId="0" fontId="5" fillId="3" borderId="7" xfId="0" applyFont="1" applyFill="1" applyBorder="1"/>
    <xf numFmtId="3" fontId="6" fillId="3" borderId="8" xfId="0" applyNumberFormat="1" applyFont="1" applyFill="1" applyBorder="1" applyAlignment="1">
      <alignment horizontal="right" vertical="center" wrapText="1"/>
    </xf>
    <xf numFmtId="165" fontId="6" fillId="3" borderId="6" xfId="0" applyNumberFormat="1" applyFont="1" applyFill="1" applyBorder="1" applyAlignment="1">
      <alignment horizontal="right" vertical="center" wrapText="1"/>
    </xf>
    <xf numFmtId="166" fontId="4" fillId="2" borderId="2" xfId="0" applyNumberFormat="1" applyFont="1" applyFill="1" applyBorder="1"/>
    <xf numFmtId="165" fontId="6" fillId="3" borderId="9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/>
    <xf numFmtId="0" fontId="8" fillId="3" borderId="7" xfId="0" applyNumberFormat="1" applyFont="1" applyFill="1" applyBorder="1" applyAlignment="1"/>
    <xf numFmtId="3" fontId="5" fillId="3" borderId="7" xfId="0" applyNumberFormat="1" applyFont="1" applyFill="1" applyBorder="1"/>
    <xf numFmtId="3" fontId="9" fillId="2" borderId="10" xfId="0" applyNumberFormat="1" applyFont="1" applyFill="1" applyBorder="1" applyAlignment="1">
      <alignment horizontal="right" vertical="center" wrapText="1"/>
    </xf>
    <xf numFmtId="3" fontId="9" fillId="2" borderId="10" xfId="0" applyNumberFormat="1" applyFont="1" applyFill="1" applyBorder="1" applyAlignment="1">
      <alignment vertical="center" wrapText="1"/>
    </xf>
    <xf numFmtId="3" fontId="6" fillId="3" borderId="6" xfId="0" applyNumberFormat="1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left"/>
    </xf>
    <xf numFmtId="3" fontId="6" fillId="3" borderId="9" xfId="0" applyNumberFormat="1" applyFont="1" applyFill="1" applyBorder="1" applyAlignment="1">
      <alignment horizontal="right" vertical="center" wrapText="1"/>
    </xf>
    <xf numFmtId="3" fontId="6" fillId="3" borderId="7" xfId="0" applyNumberFormat="1" applyFont="1" applyFill="1" applyBorder="1" applyAlignment="1">
      <alignment horizontal="right" vertical="center" wrapText="1"/>
    </xf>
    <xf numFmtId="0" fontId="5" fillId="0" borderId="11" xfId="0" applyFont="1" applyBorder="1"/>
    <xf numFmtId="0" fontId="5" fillId="0" borderId="12" xfId="0" applyFont="1" applyBorder="1"/>
    <xf numFmtId="0" fontId="4" fillId="0" borderId="12" xfId="0" applyFont="1" applyBorder="1" applyAlignment="1">
      <alignment horizontal="right"/>
    </xf>
    <xf numFmtId="165" fontId="9" fillId="0" borderId="7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right"/>
    </xf>
    <xf numFmtId="3" fontId="8" fillId="3" borderId="7" xfId="0" applyNumberFormat="1" applyFont="1" applyFill="1" applyBorder="1" applyAlignment="1"/>
    <xf numFmtId="0" fontId="4" fillId="0" borderId="13" xfId="0" applyFont="1" applyBorder="1" applyAlignment="1">
      <alignment vertical="center"/>
    </xf>
    <xf numFmtId="0" fontId="5" fillId="0" borderId="14" xfId="0" applyFont="1" applyBorder="1"/>
    <xf numFmtId="0" fontId="4" fillId="0" borderId="14" xfId="0" applyFont="1" applyBorder="1" applyAlignment="1">
      <alignment horizontal="right"/>
    </xf>
    <xf numFmtId="0" fontId="5" fillId="0" borderId="3" xfId="0" applyFont="1" applyBorder="1" applyAlignment="1">
      <alignment horizontal="center" vertical="center"/>
    </xf>
    <xf numFmtId="0" fontId="8" fillId="0" borderId="3" xfId="0" applyNumberFormat="1" applyFont="1" applyFill="1" applyBorder="1" applyAlignment="1">
      <alignment vertical="top" wrapText="1"/>
    </xf>
    <xf numFmtId="3" fontId="4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wrapText="1"/>
    </xf>
    <xf numFmtId="165" fontId="6" fillId="3" borderId="9" xfId="0" applyNumberFormat="1" applyFont="1" applyFill="1" applyBorder="1" applyAlignment="1">
      <alignment vertical="center" wrapText="1"/>
    </xf>
    <xf numFmtId="165" fontId="6" fillId="3" borderId="1" xfId="0" applyNumberFormat="1" applyFont="1" applyFill="1" applyBorder="1" applyAlignment="1">
      <alignment vertical="center" wrapText="1"/>
    </xf>
    <xf numFmtId="4" fontId="4" fillId="2" borderId="2" xfId="0" applyNumberFormat="1" applyFont="1" applyFill="1" applyBorder="1"/>
    <xf numFmtId="3" fontId="6" fillId="3" borderId="1" xfId="0" applyNumberFormat="1" applyFont="1" applyFill="1" applyBorder="1" applyAlignment="1">
      <alignment horizontal="right" vertical="center" wrapText="1"/>
    </xf>
    <xf numFmtId="3" fontId="4" fillId="4" borderId="1" xfId="0" applyNumberFormat="1" applyFont="1" applyFill="1" applyBorder="1"/>
    <xf numFmtId="9" fontId="4" fillId="4" borderId="1" xfId="2" applyFont="1" applyFill="1" applyBorder="1"/>
    <xf numFmtId="9" fontId="4" fillId="4" borderId="1" xfId="2" applyNumberFormat="1" applyFont="1" applyFill="1" applyBorder="1"/>
    <xf numFmtId="165" fontId="4" fillId="4" borderId="1" xfId="0" applyNumberFormat="1" applyFont="1" applyFill="1" applyBorder="1"/>
    <xf numFmtId="0" fontId="4" fillId="4" borderId="1" xfId="0" applyFont="1" applyFill="1" applyBorder="1"/>
    <xf numFmtId="164" fontId="4" fillId="4" borderId="1" xfId="0" applyNumberFormat="1" applyFont="1" applyFill="1" applyBorder="1"/>
    <xf numFmtId="167" fontId="4" fillId="4" borderId="1" xfId="0" applyNumberFormat="1" applyFont="1" applyFill="1" applyBorder="1"/>
    <xf numFmtId="164" fontId="4" fillId="4" borderId="1" xfId="2" applyNumberFormat="1" applyFont="1" applyFill="1" applyBorder="1"/>
    <xf numFmtId="0" fontId="11" fillId="4" borderId="1" xfId="0" applyFont="1" applyFill="1" applyBorder="1" applyAlignment="1">
      <alignment horizontal="center" vertical="center" wrapText="1"/>
    </xf>
    <xf numFmtId="164" fontId="5" fillId="4" borderId="1" xfId="2" applyNumberFormat="1" applyFont="1" applyFill="1" applyBorder="1"/>
    <xf numFmtId="0" fontId="5" fillId="4" borderId="1" xfId="0" applyFont="1" applyFill="1" applyBorder="1"/>
    <xf numFmtId="164" fontId="9" fillId="4" borderId="1" xfId="2" applyNumberFormat="1" applyFont="1" applyFill="1" applyBorder="1" applyAlignment="1">
      <alignment horizontal="right" vertical="center" wrapText="1"/>
    </xf>
    <xf numFmtId="164" fontId="9" fillId="4" borderId="1" xfId="2" applyNumberFormat="1" applyFont="1" applyFill="1" applyBorder="1" applyAlignment="1">
      <alignment vertical="center" wrapText="1"/>
    </xf>
    <xf numFmtId="164" fontId="4" fillId="4" borderId="1" xfId="2" applyNumberFormat="1" applyFont="1" applyFill="1" applyBorder="1" applyAlignment="1">
      <alignment vertical="center"/>
    </xf>
    <xf numFmtId="0" fontId="6" fillId="0" borderId="15" xfId="0" applyNumberFormat="1" applyFont="1" applyFill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center" vertical="center" wrapText="1"/>
    </xf>
    <xf numFmtId="166" fontId="10" fillId="0" borderId="15" xfId="0" applyNumberFormat="1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vertical="center" wrapText="1"/>
    </xf>
    <xf numFmtId="3" fontId="8" fillId="0" borderId="17" xfId="0" applyNumberFormat="1" applyFont="1" applyFill="1" applyBorder="1" applyAlignment="1">
      <alignment horizontal="center" vertical="center"/>
    </xf>
    <xf numFmtId="3" fontId="8" fillId="0" borderId="17" xfId="0" applyNumberFormat="1" applyFont="1" applyFill="1" applyBorder="1" applyAlignment="1">
      <alignment horizontal="center" vertical="center" wrapText="1"/>
    </xf>
    <xf numFmtId="3" fontId="6" fillId="0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10" fillId="3" borderId="18" xfId="0" applyNumberFormat="1" applyFont="1" applyFill="1" applyBorder="1" applyAlignment="1">
      <alignment horizontal="center" vertical="center" wrapText="1"/>
    </xf>
    <xf numFmtId="168" fontId="10" fillId="3" borderId="10" xfId="1" applyNumberFormat="1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/>
    <xf numFmtId="3" fontId="0" fillId="5" borderId="1" xfId="0" applyNumberFormat="1" applyFill="1" applyBorder="1" applyAlignment="1">
      <alignment horizontal="center" vertical="center"/>
    </xf>
    <xf numFmtId="165" fontId="9" fillId="0" borderId="17" xfId="0" applyNumberFormat="1" applyFont="1" applyFill="1" applyBorder="1" applyAlignment="1">
      <alignment vertical="center" wrapText="1"/>
    </xf>
    <xf numFmtId="165" fontId="8" fillId="0" borderId="17" xfId="0" applyNumberFormat="1" applyFont="1" applyFill="1" applyBorder="1" applyAlignment="1">
      <alignment horizontal="right" vertical="center" wrapText="1"/>
    </xf>
    <xf numFmtId="165" fontId="6" fillId="0" borderId="6" xfId="0" applyNumberFormat="1" applyFont="1" applyFill="1" applyBorder="1" applyAlignment="1">
      <alignment horizontal="right" vertical="center"/>
    </xf>
    <xf numFmtId="4" fontId="8" fillId="0" borderId="17" xfId="0" applyNumberFormat="1" applyFont="1" applyFill="1" applyBorder="1" applyAlignment="1">
      <alignment horizontal="center" vertical="center"/>
    </xf>
    <xf numFmtId="165" fontId="8" fillId="0" borderId="17" xfId="0" applyNumberFormat="1" applyFont="1" applyFill="1" applyBorder="1" applyAlignment="1">
      <alignment horizontal="center" vertical="center" wrapText="1"/>
    </xf>
    <xf numFmtId="165" fontId="6" fillId="0" borderId="17" xfId="0" applyNumberFormat="1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/>
    <xf numFmtId="0" fontId="8" fillId="0" borderId="17" xfId="0" applyNumberFormat="1" applyFont="1" applyFill="1" applyBorder="1" applyAlignment="1">
      <alignment horizontal="right" vertical="center" wrapText="1"/>
    </xf>
    <xf numFmtId="165" fontId="8" fillId="0" borderId="17" xfId="0" applyNumberFormat="1" applyFont="1" applyFill="1" applyBorder="1" applyAlignment="1">
      <alignment horizontal="right" vertical="center"/>
    </xf>
    <xf numFmtId="165" fontId="9" fillId="0" borderId="17" xfId="0" applyNumberFormat="1" applyFont="1" applyFill="1" applyBorder="1" applyAlignment="1">
      <alignment horizontal="right" vertical="center" wrapText="1"/>
    </xf>
    <xf numFmtId="3" fontId="8" fillId="0" borderId="17" xfId="0" applyNumberFormat="1" applyFont="1" applyFill="1" applyBorder="1" applyAlignment="1">
      <alignment horizontal="right" vertical="center" wrapText="1"/>
    </xf>
    <xf numFmtId="3" fontId="6" fillId="0" borderId="17" xfId="0" applyNumberFormat="1" applyFont="1" applyFill="1" applyBorder="1" applyAlignment="1">
      <alignment wrapText="1"/>
    </xf>
    <xf numFmtId="165" fontId="9" fillId="0" borderId="10" xfId="0" applyNumberFormat="1" applyFont="1" applyFill="1" applyBorder="1" applyAlignment="1">
      <alignment horizontal="right" vertical="center" wrapText="1"/>
    </xf>
    <xf numFmtId="3" fontId="6" fillId="0" borderId="9" xfId="0" applyNumberFormat="1" applyFont="1" applyFill="1" applyBorder="1" applyAlignment="1">
      <alignment wrapText="1"/>
    </xf>
    <xf numFmtId="3" fontId="6" fillId="0" borderId="7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0" fontId="8" fillId="0" borderId="17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" vertical="center" wrapText="1"/>
    </xf>
    <xf numFmtId="165" fontId="10" fillId="3" borderId="10" xfId="0" applyNumberFormat="1" applyFont="1" applyFill="1" applyBorder="1" applyAlignment="1">
      <alignment vertical="center" wrapText="1"/>
    </xf>
    <xf numFmtId="165" fontId="10" fillId="3" borderId="10" xfId="0" applyNumberFormat="1" applyFont="1" applyFill="1" applyBorder="1" applyAlignment="1">
      <alignment horizontal="center" vertical="center" wrapText="1"/>
    </xf>
    <xf numFmtId="3" fontId="10" fillId="3" borderId="10" xfId="0" applyNumberFormat="1" applyFont="1" applyFill="1" applyBorder="1" applyAlignment="1">
      <alignment horizontal="right" vertical="center" wrapText="1"/>
    </xf>
    <xf numFmtId="3" fontId="10" fillId="3" borderId="19" xfId="0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10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3" fontId="4" fillId="5" borderId="1" xfId="0" applyNumberFormat="1" applyFont="1" applyFill="1" applyBorder="1"/>
    <xf numFmtId="3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7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BE09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lineChart>
        <c:grouping val="stacked"/>
        <c:ser>
          <c:idx val="0"/>
          <c:order val="0"/>
          <c:tx>
            <c:strRef>
              <c:f>Headcount!$A$2</c:f>
              <c:strCache>
                <c:ptCount val="1"/>
                <c:pt idx="0">
                  <c:v>Total Headcount</c:v>
                </c:pt>
              </c:strCache>
            </c:strRef>
          </c:tx>
          <c:cat>
            <c:strRef>
              <c:f>Headcount!$B$1:$F$1</c:f>
              <c:strCache>
                <c:ptCount val="5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  <c:pt idx="4">
                  <c:v>Spring 2011  Freeze      7-Feb-11</c:v>
                </c:pt>
              </c:strCache>
            </c:strRef>
          </c:cat>
          <c:val>
            <c:numRef>
              <c:f>Headcount!$B$2:$F$2</c:f>
              <c:numCache>
                <c:formatCode>#,##0</c:formatCode>
                <c:ptCount val="5"/>
                <c:pt idx="0">
                  <c:v>6063</c:v>
                </c:pt>
                <c:pt idx="1">
                  <c:v>5939</c:v>
                </c:pt>
                <c:pt idx="2">
                  <c:v>5822</c:v>
                </c:pt>
                <c:pt idx="3" formatCode="_(* #,##0_);_(* \(#,##0\);_(* &quot;-&quot;??_);_(@_)">
                  <c:v>6339</c:v>
                </c:pt>
                <c:pt idx="4">
                  <c:v>6312</c:v>
                </c:pt>
              </c:numCache>
            </c:numRef>
          </c:val>
        </c:ser>
        <c:dLbls>
          <c:showVal val="1"/>
        </c:dLbls>
        <c:marker val="1"/>
        <c:axId val="70866816"/>
        <c:axId val="70868352"/>
      </c:lineChart>
      <c:catAx>
        <c:axId val="70866816"/>
        <c:scaling>
          <c:orientation val="minMax"/>
        </c:scaling>
        <c:axPos val="b"/>
        <c:majorTickMark val="none"/>
        <c:tickLblPos val="nextTo"/>
        <c:crossAx val="70868352"/>
        <c:crosses val="autoZero"/>
        <c:auto val="1"/>
        <c:lblAlgn val="ctr"/>
        <c:lblOffset val="100"/>
      </c:catAx>
      <c:valAx>
        <c:axId val="70868352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708668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lineChart>
        <c:grouping val="stacked"/>
        <c:ser>
          <c:idx val="0"/>
          <c:order val="0"/>
          <c:tx>
            <c:strRef>
              <c:f>'Credit Hours'!$A$2</c:f>
              <c:strCache>
                <c:ptCount val="1"/>
                <c:pt idx="0">
                  <c:v>Total CREDIT HOURS</c:v>
                </c:pt>
              </c:strCache>
            </c:strRef>
          </c:tx>
          <c:cat>
            <c:strRef>
              <c:f>'Credit Hours'!$B$1:$E$1</c:f>
              <c:strCache>
                <c:ptCount val="4"/>
                <c:pt idx="0">
                  <c:v>Spring 2008
Freeze</c:v>
                </c:pt>
                <c:pt idx="1">
                  <c:v>Spring 2009
Freeze
2-Feb-09</c:v>
                </c:pt>
                <c:pt idx="2">
                  <c:v>Spring 2010
Freeze
8-Feb-10</c:v>
                </c:pt>
                <c:pt idx="3">
                  <c:v>Spring 2011  Freeze      7-Feb-11</c:v>
                </c:pt>
              </c:strCache>
            </c:strRef>
          </c:cat>
          <c:val>
            <c:numRef>
              <c:f>'Credit Hours'!$B$2:$E$2</c:f>
              <c:numCache>
                <c:formatCode>#,##0.0</c:formatCode>
                <c:ptCount val="4"/>
                <c:pt idx="0">
                  <c:v>56906.5</c:v>
                </c:pt>
                <c:pt idx="1">
                  <c:v>57955</c:v>
                </c:pt>
                <c:pt idx="2">
                  <c:v>62464</c:v>
                </c:pt>
                <c:pt idx="3">
                  <c:v>61035.5</c:v>
                </c:pt>
              </c:numCache>
            </c:numRef>
          </c:val>
        </c:ser>
        <c:dLbls>
          <c:showVal val="1"/>
        </c:dLbls>
        <c:marker val="1"/>
        <c:axId val="70905856"/>
        <c:axId val="70907392"/>
      </c:lineChart>
      <c:catAx>
        <c:axId val="70905856"/>
        <c:scaling>
          <c:orientation val="minMax"/>
        </c:scaling>
        <c:axPos val="b"/>
        <c:majorTickMark val="none"/>
        <c:tickLblPos val="nextTo"/>
        <c:crossAx val="70907392"/>
        <c:crosses val="autoZero"/>
        <c:auto val="1"/>
        <c:lblAlgn val="ctr"/>
        <c:lblOffset val="100"/>
      </c:catAx>
      <c:valAx>
        <c:axId val="70907392"/>
        <c:scaling>
          <c:orientation val="minMax"/>
        </c:scaling>
        <c:axPos val="l"/>
        <c:majorGridlines/>
        <c:numFmt formatCode="#,##0.0" sourceLinked="1"/>
        <c:majorTickMark val="none"/>
        <c:tickLblPos val="nextTo"/>
        <c:crossAx val="709058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lineChart>
        <c:grouping val="stacked"/>
        <c:ser>
          <c:idx val="0"/>
          <c:order val="0"/>
          <c:tx>
            <c:strRef>
              <c:f>'Annual FTE'!$A$2</c:f>
              <c:strCache>
                <c:ptCount val="1"/>
                <c:pt idx="0">
                  <c:v>Annual FTE</c:v>
                </c:pt>
              </c:strCache>
            </c:strRef>
          </c:tx>
          <c:cat>
            <c:strRef>
              <c:f>'Annual FTE'!$B$1:$F$1</c:f>
              <c:strCache>
                <c:ptCount val="5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  <c:pt idx="4">
                  <c:v>Spring 2011  Freeze      7-Feb-11</c:v>
                </c:pt>
              </c:strCache>
            </c:strRef>
          </c:cat>
          <c:val>
            <c:numRef>
              <c:f>'Annual FTE'!$B$2:$F$2</c:f>
              <c:numCache>
                <c:formatCode>#,##0.0</c:formatCode>
                <c:ptCount val="5"/>
                <c:pt idx="0" formatCode="#,##0.00">
                  <c:v>1920.2</c:v>
                </c:pt>
                <c:pt idx="1">
                  <c:v>1898.9</c:v>
                </c:pt>
                <c:pt idx="2">
                  <c:v>1931.8</c:v>
                </c:pt>
                <c:pt idx="3">
                  <c:v>2082.1</c:v>
                </c:pt>
                <c:pt idx="4">
                  <c:v>2034.5</c:v>
                </c:pt>
              </c:numCache>
            </c:numRef>
          </c:val>
        </c:ser>
        <c:dLbls>
          <c:showVal val="1"/>
        </c:dLbls>
        <c:marker val="1"/>
        <c:axId val="71706496"/>
        <c:axId val="71708032"/>
      </c:lineChart>
      <c:catAx>
        <c:axId val="71706496"/>
        <c:scaling>
          <c:orientation val="minMax"/>
        </c:scaling>
        <c:axPos val="b"/>
        <c:majorTickMark val="none"/>
        <c:tickLblPos val="nextTo"/>
        <c:crossAx val="71708032"/>
        <c:crosses val="autoZero"/>
        <c:auto val="1"/>
        <c:lblAlgn val="ctr"/>
        <c:lblOffset val="100"/>
      </c:catAx>
      <c:valAx>
        <c:axId val="71708032"/>
        <c:scaling>
          <c:orientation val="minMax"/>
        </c:scaling>
        <c:axPos val="l"/>
        <c:majorGridlines/>
        <c:numFmt formatCode="#,##0.00" sourceLinked="1"/>
        <c:majorTickMark val="none"/>
        <c:tickLblPos val="nextTo"/>
        <c:crossAx val="7170649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Student Type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'Student Type'!$B$2</c:f>
              <c:strCache>
                <c:ptCount val="1"/>
                <c:pt idx="0">
                  <c:v>Spring 2007 Freeze</c:v>
                </c:pt>
              </c:strCache>
            </c:strRef>
          </c:tx>
          <c:cat>
            <c:strRef>
              <c:f>'Student Type'!$A$3:$A$8</c:f>
              <c:strCache>
                <c:ptCount val="6"/>
                <c:pt idx="0">
                  <c:v>First Time</c:v>
                </c:pt>
                <c:pt idx="1">
                  <c:v>Transfer</c:v>
                </c:pt>
                <c:pt idx="2">
                  <c:v>Continuing</c:v>
                </c:pt>
                <c:pt idx="3">
                  <c:v>Returning</c:v>
                </c:pt>
                <c:pt idx="4">
                  <c:v>Concurrently Enrolled in HS</c:v>
                </c:pt>
                <c:pt idx="5">
                  <c:v>(State Aidable Auditors)</c:v>
                </c:pt>
              </c:strCache>
            </c:strRef>
          </c:cat>
          <c:val>
            <c:numRef>
              <c:f>'Student Type'!$B$3:$B$8</c:f>
              <c:numCache>
                <c:formatCode>General</c:formatCode>
                <c:ptCount val="6"/>
                <c:pt idx="0">
                  <c:v>525</c:v>
                </c:pt>
                <c:pt idx="1">
                  <c:v>163</c:v>
                </c:pt>
                <c:pt idx="2">
                  <c:v>4183</c:v>
                </c:pt>
                <c:pt idx="3">
                  <c:v>568</c:v>
                </c:pt>
                <c:pt idx="4">
                  <c:v>624</c:v>
                </c:pt>
              </c:numCache>
            </c:numRef>
          </c:val>
        </c:ser>
        <c:ser>
          <c:idx val="1"/>
          <c:order val="1"/>
          <c:tx>
            <c:strRef>
              <c:f>'Student Type'!$C$2</c:f>
              <c:strCache>
                <c:ptCount val="1"/>
                <c:pt idx="0">
                  <c:v>Spring 2008
Freeze</c:v>
                </c:pt>
              </c:strCache>
            </c:strRef>
          </c:tx>
          <c:cat>
            <c:strRef>
              <c:f>'Student Type'!$A$3:$A$8</c:f>
              <c:strCache>
                <c:ptCount val="6"/>
                <c:pt idx="0">
                  <c:v>First Time</c:v>
                </c:pt>
                <c:pt idx="1">
                  <c:v>Transfer</c:v>
                </c:pt>
                <c:pt idx="2">
                  <c:v>Continuing</c:v>
                </c:pt>
                <c:pt idx="3">
                  <c:v>Returning</c:v>
                </c:pt>
                <c:pt idx="4">
                  <c:v>Concurrently Enrolled in HS</c:v>
                </c:pt>
                <c:pt idx="5">
                  <c:v>(State Aidable Auditors)</c:v>
                </c:pt>
              </c:strCache>
            </c:strRef>
          </c:cat>
          <c:val>
            <c:numRef>
              <c:f>'Student Type'!$C$3:$C$8</c:f>
              <c:numCache>
                <c:formatCode>#,##0</c:formatCode>
                <c:ptCount val="6"/>
                <c:pt idx="0">
                  <c:v>539</c:v>
                </c:pt>
                <c:pt idx="1">
                  <c:v>194</c:v>
                </c:pt>
                <c:pt idx="2">
                  <c:v>4235</c:v>
                </c:pt>
                <c:pt idx="3">
                  <c:v>337</c:v>
                </c:pt>
                <c:pt idx="4">
                  <c:v>582</c:v>
                </c:pt>
              </c:numCache>
            </c:numRef>
          </c:val>
        </c:ser>
        <c:ser>
          <c:idx val="2"/>
          <c:order val="2"/>
          <c:tx>
            <c:strRef>
              <c:f>'Student Type'!$D$2</c:f>
              <c:strCache>
                <c:ptCount val="1"/>
                <c:pt idx="0">
                  <c:v>Spring 2009
Freeze
2-Feb-09</c:v>
                </c:pt>
              </c:strCache>
            </c:strRef>
          </c:tx>
          <c:cat>
            <c:strRef>
              <c:f>'Student Type'!$A$3:$A$8</c:f>
              <c:strCache>
                <c:ptCount val="6"/>
                <c:pt idx="0">
                  <c:v>First Time</c:v>
                </c:pt>
                <c:pt idx="1">
                  <c:v>Transfer</c:v>
                </c:pt>
                <c:pt idx="2">
                  <c:v>Continuing</c:v>
                </c:pt>
                <c:pt idx="3">
                  <c:v>Returning</c:v>
                </c:pt>
                <c:pt idx="4">
                  <c:v>Concurrently Enrolled in HS</c:v>
                </c:pt>
                <c:pt idx="5">
                  <c:v>(State Aidable Auditors)</c:v>
                </c:pt>
              </c:strCache>
            </c:strRef>
          </c:cat>
          <c:val>
            <c:numRef>
              <c:f>'Student Type'!$D$3:$D$8</c:f>
              <c:numCache>
                <c:formatCode>#,##0</c:formatCode>
                <c:ptCount val="6"/>
                <c:pt idx="0">
                  <c:v>446</c:v>
                </c:pt>
                <c:pt idx="1">
                  <c:v>185</c:v>
                </c:pt>
                <c:pt idx="2">
                  <c:v>4299</c:v>
                </c:pt>
                <c:pt idx="3">
                  <c:v>334</c:v>
                </c:pt>
                <c:pt idx="4">
                  <c:v>558</c:v>
                </c:pt>
              </c:numCache>
            </c:numRef>
          </c:val>
        </c:ser>
        <c:ser>
          <c:idx val="3"/>
          <c:order val="3"/>
          <c:tx>
            <c:strRef>
              <c:f>'Student Type'!$E$2</c:f>
              <c:strCache>
                <c:ptCount val="1"/>
                <c:pt idx="0">
                  <c:v>Spring 2010
Freeze
8-Feb-10</c:v>
                </c:pt>
              </c:strCache>
            </c:strRef>
          </c:tx>
          <c:cat>
            <c:strRef>
              <c:f>'Student Type'!$A$3:$A$8</c:f>
              <c:strCache>
                <c:ptCount val="6"/>
                <c:pt idx="0">
                  <c:v>First Time</c:v>
                </c:pt>
                <c:pt idx="1">
                  <c:v>Transfer</c:v>
                </c:pt>
                <c:pt idx="2">
                  <c:v>Continuing</c:v>
                </c:pt>
                <c:pt idx="3">
                  <c:v>Returning</c:v>
                </c:pt>
                <c:pt idx="4">
                  <c:v>Concurrently Enrolled in HS</c:v>
                </c:pt>
                <c:pt idx="5">
                  <c:v>(State Aidable Auditors)</c:v>
                </c:pt>
              </c:strCache>
            </c:strRef>
          </c:cat>
          <c:val>
            <c:numRef>
              <c:f>'Student Type'!$E$3:$E$8</c:f>
              <c:numCache>
                <c:formatCode>#,##0</c:formatCode>
                <c:ptCount val="6"/>
                <c:pt idx="0">
                  <c:v>560</c:v>
                </c:pt>
                <c:pt idx="1">
                  <c:v>223</c:v>
                </c:pt>
                <c:pt idx="2">
                  <c:v>4594</c:v>
                </c:pt>
                <c:pt idx="3">
                  <c:v>335</c:v>
                </c:pt>
                <c:pt idx="4">
                  <c:v>602</c:v>
                </c:pt>
                <c:pt idx="5">
                  <c:v>25</c:v>
                </c:pt>
              </c:numCache>
            </c:numRef>
          </c:val>
        </c:ser>
        <c:ser>
          <c:idx val="4"/>
          <c:order val="4"/>
          <c:tx>
            <c:strRef>
              <c:f>'Student Type'!$F$2</c:f>
              <c:strCache>
                <c:ptCount val="1"/>
                <c:pt idx="0">
                  <c:v>Spring 2011  Freeze       7-Feb-11</c:v>
                </c:pt>
              </c:strCache>
            </c:strRef>
          </c:tx>
          <c:cat>
            <c:strRef>
              <c:f>'Student Type'!$A$3:$A$8</c:f>
              <c:strCache>
                <c:ptCount val="6"/>
                <c:pt idx="0">
                  <c:v>First Time</c:v>
                </c:pt>
                <c:pt idx="1">
                  <c:v>Transfer</c:v>
                </c:pt>
                <c:pt idx="2">
                  <c:v>Continuing</c:v>
                </c:pt>
                <c:pt idx="3">
                  <c:v>Returning</c:v>
                </c:pt>
                <c:pt idx="4">
                  <c:v>Concurrently Enrolled in HS</c:v>
                </c:pt>
                <c:pt idx="5">
                  <c:v>(State Aidable Auditors)</c:v>
                </c:pt>
              </c:strCache>
            </c:strRef>
          </c:cat>
          <c:val>
            <c:numRef>
              <c:f>'Student Type'!$F$3:$F$8</c:f>
              <c:numCache>
                <c:formatCode>General</c:formatCode>
                <c:ptCount val="6"/>
                <c:pt idx="0" formatCode="#,##0">
                  <c:v>511</c:v>
                </c:pt>
                <c:pt idx="1">
                  <c:v>267</c:v>
                </c:pt>
                <c:pt idx="2" formatCode="#,##0">
                  <c:v>4420</c:v>
                </c:pt>
                <c:pt idx="3" formatCode="0">
                  <c:v>513</c:v>
                </c:pt>
                <c:pt idx="4">
                  <c:v>565</c:v>
                </c:pt>
                <c:pt idx="5">
                  <c:v>36</c:v>
                </c:pt>
              </c:numCache>
            </c:numRef>
          </c:val>
        </c:ser>
        <c:axId val="71752320"/>
        <c:axId val="71758208"/>
      </c:barChart>
      <c:catAx>
        <c:axId val="71752320"/>
        <c:scaling>
          <c:orientation val="minMax"/>
        </c:scaling>
        <c:axPos val="b"/>
        <c:majorTickMark val="none"/>
        <c:tickLblPos val="nextTo"/>
        <c:crossAx val="71758208"/>
        <c:crosses val="autoZero"/>
        <c:auto val="1"/>
        <c:lblAlgn val="ctr"/>
        <c:lblOffset val="100"/>
      </c:catAx>
      <c:valAx>
        <c:axId val="7175820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crossAx val="71752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405686789151363"/>
          <c:y val="0.18050925925925926"/>
          <c:w val="0.33483202099737541"/>
          <c:h val="0.78238407699037615"/>
        </c:manualLayout>
      </c:layout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'CCHS Headcount'!$A$2</c:f>
              <c:strCache>
                <c:ptCount val="1"/>
                <c:pt idx="0">
                  <c:v>Concurrently Enrolled in HS</c:v>
                </c:pt>
              </c:strCache>
            </c:strRef>
          </c:tx>
          <c:cat>
            <c:strRef>
              <c:f>'CCHS Headcount'!$B$1:$F$1</c:f>
              <c:strCache>
                <c:ptCount val="5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  <c:pt idx="4">
                  <c:v>Spring 2011  Freeze      7-Feb-11</c:v>
                </c:pt>
              </c:strCache>
            </c:strRef>
          </c:cat>
          <c:val>
            <c:numRef>
              <c:f>'CCHS Headcount'!$B$2:$F$2</c:f>
              <c:numCache>
                <c:formatCode>#,##0</c:formatCode>
                <c:ptCount val="5"/>
                <c:pt idx="0" formatCode="General">
                  <c:v>624</c:v>
                </c:pt>
                <c:pt idx="1">
                  <c:v>582</c:v>
                </c:pt>
                <c:pt idx="2">
                  <c:v>558</c:v>
                </c:pt>
                <c:pt idx="3">
                  <c:v>602</c:v>
                </c:pt>
                <c:pt idx="4" formatCode="General">
                  <c:v>565</c:v>
                </c:pt>
              </c:numCache>
            </c:numRef>
          </c:val>
        </c:ser>
        <c:axId val="71823360"/>
        <c:axId val="71824896"/>
      </c:barChart>
      <c:catAx>
        <c:axId val="71823360"/>
        <c:scaling>
          <c:orientation val="minMax"/>
        </c:scaling>
        <c:axPos val="b"/>
        <c:tickLblPos val="nextTo"/>
        <c:crossAx val="71824896"/>
        <c:crosses val="autoZero"/>
        <c:auto val="1"/>
        <c:lblAlgn val="ctr"/>
        <c:lblOffset val="100"/>
      </c:catAx>
      <c:valAx>
        <c:axId val="71824896"/>
        <c:scaling>
          <c:orientation val="minMax"/>
        </c:scaling>
        <c:axPos val="l"/>
        <c:majorGridlines/>
        <c:numFmt formatCode="General" sourceLinked="1"/>
        <c:tickLblPos val="nextTo"/>
        <c:crossAx val="718233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Gender: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Gender!$A$3</c:f>
              <c:strCache>
                <c:ptCount val="1"/>
                <c:pt idx="0">
                  <c:v>Total Males</c:v>
                </c:pt>
              </c:strCache>
            </c:strRef>
          </c:tx>
          <c:cat>
            <c:strRef>
              <c:f>Gender!$B$2:$F$2</c:f>
              <c:strCache>
                <c:ptCount val="5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  <c:pt idx="4">
                  <c:v>Spring 2011  Freeze      7-Feb-11</c:v>
                </c:pt>
              </c:strCache>
            </c:strRef>
          </c:cat>
          <c:val>
            <c:numRef>
              <c:f>Gender!$B$3:$F$3</c:f>
              <c:numCache>
                <c:formatCode>#,##0</c:formatCode>
                <c:ptCount val="5"/>
                <c:pt idx="0">
                  <c:v>2350</c:v>
                </c:pt>
                <c:pt idx="1">
                  <c:v>2423</c:v>
                </c:pt>
                <c:pt idx="2">
                  <c:v>2359</c:v>
                </c:pt>
                <c:pt idx="3">
                  <c:v>2680</c:v>
                </c:pt>
                <c:pt idx="4">
                  <c:v>2662</c:v>
                </c:pt>
              </c:numCache>
            </c:numRef>
          </c:val>
        </c:ser>
        <c:ser>
          <c:idx val="1"/>
          <c:order val="1"/>
          <c:tx>
            <c:strRef>
              <c:f>Gender!$A$4</c:f>
              <c:strCache>
                <c:ptCount val="1"/>
                <c:pt idx="0">
                  <c:v>Total Females</c:v>
                </c:pt>
              </c:strCache>
            </c:strRef>
          </c:tx>
          <c:cat>
            <c:strRef>
              <c:f>Gender!$B$2:$F$2</c:f>
              <c:strCache>
                <c:ptCount val="5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  <c:pt idx="4">
                  <c:v>Spring 2011  Freeze      7-Feb-11</c:v>
                </c:pt>
              </c:strCache>
            </c:strRef>
          </c:cat>
          <c:val>
            <c:numRef>
              <c:f>Gender!$B$4:$F$4</c:f>
              <c:numCache>
                <c:formatCode>#,##0</c:formatCode>
                <c:ptCount val="5"/>
                <c:pt idx="0">
                  <c:v>3702</c:v>
                </c:pt>
                <c:pt idx="1">
                  <c:v>3516</c:v>
                </c:pt>
                <c:pt idx="2">
                  <c:v>3463</c:v>
                </c:pt>
                <c:pt idx="3">
                  <c:v>3659</c:v>
                </c:pt>
                <c:pt idx="4">
                  <c:v>3650</c:v>
                </c:pt>
              </c:numCache>
            </c:numRef>
          </c:val>
        </c:ser>
        <c:ser>
          <c:idx val="2"/>
          <c:order val="2"/>
          <c:tx>
            <c:strRef>
              <c:f>Gender!$A$5</c:f>
              <c:strCache>
                <c:ptCount val="1"/>
                <c:pt idx="0">
                  <c:v>Not Reported</c:v>
                </c:pt>
              </c:strCache>
            </c:strRef>
          </c:tx>
          <c:cat>
            <c:strRef>
              <c:f>Gender!$B$2:$F$2</c:f>
              <c:strCache>
                <c:ptCount val="5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  <c:pt idx="4">
                  <c:v>Spring 2011  Freeze      7-Feb-11</c:v>
                </c:pt>
              </c:strCache>
            </c:strRef>
          </c:cat>
          <c:val>
            <c:numRef>
              <c:f>Gender!$B$5:$F$5</c:f>
              <c:numCache>
                <c:formatCode>#,##0</c:formatCode>
                <c:ptCount val="5"/>
                <c:pt idx="0" formatCode="General">
                  <c:v>11</c:v>
                </c:pt>
              </c:numCache>
            </c:numRef>
          </c:val>
        </c:ser>
        <c:axId val="71961600"/>
        <c:axId val="71967488"/>
      </c:barChart>
      <c:catAx>
        <c:axId val="71961600"/>
        <c:scaling>
          <c:orientation val="minMax"/>
        </c:scaling>
        <c:axPos val="b"/>
        <c:majorTickMark val="none"/>
        <c:tickLblPos val="nextTo"/>
        <c:crossAx val="71967488"/>
        <c:crosses val="autoZero"/>
        <c:auto val="1"/>
        <c:lblAlgn val="ctr"/>
        <c:lblOffset val="100"/>
      </c:catAx>
      <c:valAx>
        <c:axId val="71967488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719616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</xdr:row>
      <xdr:rowOff>161925</xdr:rowOff>
    </xdr:from>
    <xdr:to>
      <xdr:col>8</xdr:col>
      <xdr:colOff>219075</xdr:colOff>
      <xdr:row>18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</xdr:row>
      <xdr:rowOff>161925</xdr:rowOff>
    </xdr:from>
    <xdr:to>
      <xdr:col>8</xdr:col>
      <xdr:colOff>19050</xdr:colOff>
      <xdr:row>18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114300</xdr:rowOff>
    </xdr:from>
    <xdr:to>
      <xdr:col>7</xdr:col>
      <xdr:colOff>504825</xdr:colOff>
      <xdr:row>18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8</xdr:row>
      <xdr:rowOff>180975</xdr:rowOff>
    </xdr:from>
    <xdr:to>
      <xdr:col>8</xdr:col>
      <xdr:colOff>571500</xdr:colOff>
      <xdr:row>23</xdr:row>
      <xdr:rowOff>66675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161925</xdr:rowOff>
    </xdr:from>
    <xdr:to>
      <xdr:col>7</xdr:col>
      <xdr:colOff>85725</xdr:colOff>
      <xdr:row>18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6</xdr:row>
      <xdr:rowOff>66675</xdr:rowOff>
    </xdr:from>
    <xdr:to>
      <xdr:col>8</xdr:col>
      <xdr:colOff>504825</xdr:colOff>
      <xdr:row>20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9"/>
  <sheetViews>
    <sheetView tabSelected="1" zoomScale="110" zoomScaleNormal="110" workbookViewId="0">
      <pane ySplit="4" topLeftCell="A5" activePane="bottomLeft" state="frozen"/>
      <selection pane="bottomLeft" activeCell="I17" sqref="I17"/>
    </sheetView>
  </sheetViews>
  <sheetFormatPr defaultRowHeight="12.75"/>
  <cols>
    <col min="1" max="1" width="3.5703125" style="2" customWidth="1"/>
    <col min="2" max="2" width="4.42578125" style="2" customWidth="1"/>
    <col min="3" max="3" width="53.28515625" style="2" customWidth="1"/>
    <col min="4" max="4" width="13.7109375" style="2" customWidth="1"/>
    <col min="5" max="5" width="9.140625" style="2" customWidth="1"/>
    <col min="6" max="6" width="11.85546875" style="2" customWidth="1"/>
    <col min="7" max="7" width="11.5703125" style="2" customWidth="1"/>
    <col min="8" max="8" width="1.5703125" style="2" customWidth="1"/>
    <col min="9" max="16384" width="9.140625" style="2"/>
  </cols>
  <sheetData>
    <row r="1" spans="1:13">
      <c r="A1" s="119" t="s">
        <v>75</v>
      </c>
      <c r="B1" s="120"/>
      <c r="C1" s="120"/>
      <c r="D1" s="120"/>
      <c r="E1" s="120"/>
      <c r="F1" s="120"/>
      <c r="G1" s="120"/>
      <c r="H1" s="1"/>
      <c r="I1" s="1"/>
      <c r="J1" s="1"/>
      <c r="K1" s="1"/>
      <c r="L1" s="1"/>
      <c r="M1" s="1"/>
    </row>
    <row r="2" spans="1:13" ht="42" customHeight="1">
      <c r="A2" s="120"/>
      <c r="B2" s="120"/>
      <c r="C2" s="120"/>
      <c r="D2" s="120"/>
      <c r="E2" s="120"/>
      <c r="F2" s="120"/>
      <c r="G2" s="120"/>
      <c r="H2" s="1"/>
      <c r="I2" s="1"/>
      <c r="J2" s="1"/>
      <c r="K2" s="1"/>
      <c r="L2" s="1"/>
      <c r="M2" s="1"/>
    </row>
    <row r="3" spans="1:13">
      <c r="A3" s="121"/>
      <c r="B3" s="122"/>
      <c r="C3" s="122"/>
      <c r="D3" s="123" t="s">
        <v>77</v>
      </c>
      <c r="E3" s="124" t="s">
        <v>0</v>
      </c>
      <c r="F3" s="126" t="s">
        <v>78</v>
      </c>
      <c r="G3" s="127" t="s">
        <v>76</v>
      </c>
      <c r="H3" s="111"/>
    </row>
    <row r="4" spans="1:13" ht="25.5" customHeight="1">
      <c r="A4" s="121"/>
      <c r="B4" s="122"/>
      <c r="C4" s="122"/>
      <c r="D4" s="123"/>
      <c r="E4" s="125"/>
      <c r="F4" s="126"/>
      <c r="G4" s="127"/>
      <c r="H4" s="111"/>
      <c r="I4" s="2" t="s">
        <v>96</v>
      </c>
    </row>
    <row r="5" spans="1:13">
      <c r="A5" s="112" t="s">
        <v>1</v>
      </c>
      <c r="B5" s="113"/>
      <c r="C5" s="113"/>
      <c r="D5" s="3">
        <v>6312</v>
      </c>
      <c r="E5" s="49"/>
      <c r="F5" s="4">
        <v>6339</v>
      </c>
      <c r="G5" s="58">
        <f>(D5-F5)/F5</f>
        <v>-4.2593469001419781E-3</v>
      </c>
    </row>
    <row r="6" spans="1:13">
      <c r="A6" s="5"/>
      <c r="B6" s="6"/>
      <c r="C6" s="7" t="s">
        <v>2</v>
      </c>
      <c r="D6" s="3">
        <v>3184</v>
      </c>
      <c r="E6" s="56">
        <f>D6/D5</f>
        <v>0.50443599493029145</v>
      </c>
      <c r="F6" s="8">
        <v>3464</v>
      </c>
      <c r="G6" s="58">
        <f t="shared" ref="G6:G16" si="0">(D6-F6)/F6</f>
        <v>-8.0831408775981523E-2</v>
      </c>
    </row>
    <row r="7" spans="1:13">
      <c r="A7" s="5"/>
      <c r="B7" s="6"/>
      <c r="C7" s="7" t="s">
        <v>3</v>
      </c>
      <c r="D7" s="3">
        <f>D8+D9+D10</f>
        <v>3128</v>
      </c>
      <c r="E7" s="56">
        <f>D7/D5</f>
        <v>0.49556400506970849</v>
      </c>
      <c r="F7" s="8">
        <v>2875</v>
      </c>
      <c r="G7" s="58">
        <f t="shared" si="0"/>
        <v>8.7999999999999995E-2</v>
      </c>
    </row>
    <row r="8" spans="1:13">
      <c r="A8" s="5"/>
      <c r="B8" s="6"/>
      <c r="C8" s="9" t="s">
        <v>4</v>
      </c>
      <c r="D8" s="10">
        <v>893</v>
      </c>
      <c r="E8" s="56">
        <f>D8/D5</f>
        <v>0.14147655259822561</v>
      </c>
      <c r="F8" s="8">
        <v>728</v>
      </c>
      <c r="G8" s="58">
        <f t="shared" si="0"/>
        <v>0.22664835164835165</v>
      </c>
    </row>
    <row r="9" spans="1:13">
      <c r="A9" s="5"/>
      <c r="B9" s="6"/>
      <c r="C9" s="9" t="s">
        <v>5</v>
      </c>
      <c r="D9" s="3">
        <v>1038</v>
      </c>
      <c r="E9" s="56">
        <f>D9/D5</f>
        <v>0.1644486692015209</v>
      </c>
      <c r="F9" s="8">
        <v>937</v>
      </c>
      <c r="G9" s="58">
        <f t="shared" si="0"/>
        <v>0.10779082177161152</v>
      </c>
    </row>
    <row r="10" spans="1:13">
      <c r="A10" s="5"/>
      <c r="B10" s="6"/>
      <c r="C10" s="9" t="s">
        <v>6</v>
      </c>
      <c r="D10" s="3">
        <v>1197</v>
      </c>
      <c r="E10" s="56">
        <f>D10/D5</f>
        <v>0.18963878326996197</v>
      </c>
      <c r="F10" s="8">
        <v>1210</v>
      </c>
      <c r="G10" s="58">
        <f t="shared" si="0"/>
        <v>-1.0743801652892562E-2</v>
      </c>
    </row>
    <row r="11" spans="1:13">
      <c r="A11" s="5"/>
      <c r="B11" s="6"/>
      <c r="C11" s="7"/>
      <c r="D11" s="11"/>
      <c r="E11" s="52"/>
      <c r="F11" s="8"/>
      <c r="G11" s="58"/>
    </row>
    <row r="12" spans="1:13">
      <c r="A12" s="12" t="s">
        <v>7</v>
      </c>
      <c r="B12" s="6"/>
      <c r="C12" s="13"/>
      <c r="D12" s="11">
        <v>61035.5</v>
      </c>
      <c r="E12" s="52"/>
      <c r="F12" s="14">
        <v>62464</v>
      </c>
      <c r="G12" s="58">
        <f t="shared" si="0"/>
        <v>-2.2869172643442622E-2</v>
      </c>
    </row>
    <row r="13" spans="1:13">
      <c r="A13" s="12" t="s">
        <v>8</v>
      </c>
      <c r="B13" s="6"/>
      <c r="C13" s="13"/>
      <c r="D13" s="11">
        <v>2034.5</v>
      </c>
      <c r="E13" s="52"/>
      <c r="F13" s="45">
        <v>2082.1</v>
      </c>
      <c r="G13" s="58">
        <f t="shared" si="0"/>
        <v>-2.2861534028144618E-2</v>
      </c>
    </row>
    <row r="14" spans="1:13">
      <c r="A14" s="12"/>
      <c r="B14" s="6"/>
      <c r="C14" s="7" t="s">
        <v>79</v>
      </c>
      <c r="D14" s="11">
        <v>41925.5</v>
      </c>
      <c r="E14" s="52"/>
      <c r="F14" s="46">
        <v>45634.5</v>
      </c>
      <c r="G14" s="58">
        <f t="shared" si="0"/>
        <v>-8.1276227415661401E-2</v>
      </c>
    </row>
    <row r="15" spans="1:13">
      <c r="A15" s="12"/>
      <c r="B15" s="6"/>
      <c r="C15" s="7" t="s">
        <v>81</v>
      </c>
      <c r="D15" s="11">
        <v>13.2</v>
      </c>
      <c r="E15" s="52"/>
      <c r="F15" s="46"/>
      <c r="G15" s="58"/>
    </row>
    <row r="16" spans="1:13">
      <c r="A16" s="12"/>
      <c r="B16" s="6"/>
      <c r="C16" s="7" t="s">
        <v>80</v>
      </c>
      <c r="D16" s="11">
        <v>19110</v>
      </c>
      <c r="E16" s="52"/>
      <c r="F16" s="46">
        <v>16829.5</v>
      </c>
      <c r="G16" s="58">
        <f t="shared" si="0"/>
        <v>0.13550610535072344</v>
      </c>
    </row>
    <row r="17" spans="1:9">
      <c r="A17" s="12"/>
      <c r="B17" s="6"/>
      <c r="C17" s="7" t="s">
        <v>82</v>
      </c>
      <c r="D17" s="11">
        <v>6.1</v>
      </c>
      <c r="E17" s="52"/>
      <c r="F17" s="46"/>
      <c r="G17" s="58"/>
      <c r="I17" s="2" t="s">
        <v>96</v>
      </c>
    </row>
    <row r="18" spans="1:9">
      <c r="A18" s="12"/>
      <c r="B18" s="6"/>
      <c r="C18" s="13"/>
      <c r="D18" s="11"/>
      <c r="E18" s="52"/>
      <c r="F18" s="46"/>
      <c r="G18" s="58"/>
    </row>
    <row r="19" spans="1:9">
      <c r="A19" s="12" t="s">
        <v>9</v>
      </c>
      <c r="B19" s="6"/>
      <c r="C19" s="6"/>
      <c r="D19" s="15"/>
      <c r="E19" s="53"/>
      <c r="F19" s="16"/>
      <c r="G19" s="59"/>
    </row>
    <row r="20" spans="1:9">
      <c r="A20" s="5"/>
      <c r="B20" s="13" t="s">
        <v>10</v>
      </c>
      <c r="C20" s="6"/>
      <c r="D20" s="15"/>
      <c r="E20" s="53"/>
      <c r="F20" s="16"/>
      <c r="G20" s="59"/>
    </row>
    <row r="21" spans="1:9">
      <c r="A21" s="5"/>
      <c r="B21" s="6"/>
      <c r="C21" s="7" t="s">
        <v>11</v>
      </c>
      <c r="D21" s="3">
        <v>1375</v>
      </c>
      <c r="E21" s="49"/>
      <c r="F21" s="17">
        <v>1309</v>
      </c>
      <c r="G21" s="58">
        <f>(D21-F21)/F21</f>
        <v>5.0420168067226892E-2</v>
      </c>
    </row>
    <row r="22" spans="1:9">
      <c r="A22" s="5"/>
      <c r="B22" s="6"/>
      <c r="C22" s="7" t="s">
        <v>12</v>
      </c>
      <c r="D22" s="3">
        <v>10452</v>
      </c>
      <c r="E22" s="50">
        <f>D22/D12</f>
        <v>0.17124460355039281</v>
      </c>
      <c r="F22" s="18">
        <v>9918.5</v>
      </c>
      <c r="G22" s="58">
        <f>(D22-F22)/F22</f>
        <v>5.37883752583556E-2</v>
      </c>
    </row>
    <row r="23" spans="1:9">
      <c r="A23" s="5"/>
      <c r="B23" s="6"/>
      <c r="C23" s="7" t="s">
        <v>8</v>
      </c>
      <c r="D23" s="19">
        <v>348.4</v>
      </c>
      <c r="E23" s="50"/>
      <c r="F23" s="20">
        <v>330.6</v>
      </c>
      <c r="G23" s="58">
        <f>(D23-F23)/F23</f>
        <v>5.3841500302480194E-2</v>
      </c>
    </row>
    <row r="24" spans="1:9">
      <c r="A24" s="5"/>
      <c r="B24" s="21" t="s">
        <v>13</v>
      </c>
      <c r="C24" s="6"/>
      <c r="D24" s="15"/>
      <c r="E24" s="50"/>
      <c r="F24" s="22"/>
      <c r="G24" s="58"/>
    </row>
    <row r="25" spans="1:9">
      <c r="A25" s="5"/>
      <c r="B25" s="6"/>
      <c r="C25" s="7" t="s">
        <v>14</v>
      </c>
      <c r="D25" s="3">
        <v>556</v>
      </c>
      <c r="E25" s="50"/>
      <c r="F25" s="17">
        <v>602</v>
      </c>
      <c r="G25" s="58">
        <f>(D25-F25)/F25</f>
        <v>-7.6411960132890366E-2</v>
      </c>
    </row>
    <row r="26" spans="1:9">
      <c r="A26" s="5"/>
      <c r="B26" s="6"/>
      <c r="C26" s="7" t="s">
        <v>15</v>
      </c>
      <c r="D26" s="11">
        <v>2632</v>
      </c>
      <c r="E26" s="50">
        <f>D26/D12</f>
        <v>4.3122445134389002E-2</v>
      </c>
      <c r="F26" s="18">
        <v>2711</v>
      </c>
      <c r="G26" s="58">
        <f>(D26-F26)/F26</f>
        <v>-2.9140538546661748E-2</v>
      </c>
    </row>
    <row r="27" spans="1:9">
      <c r="A27" s="5"/>
      <c r="B27" s="6"/>
      <c r="C27" s="7" t="s">
        <v>8</v>
      </c>
      <c r="D27" s="19">
        <v>87.7</v>
      </c>
      <c r="E27" s="50"/>
      <c r="F27" s="18">
        <v>90.4</v>
      </c>
      <c r="G27" s="58">
        <f>(D27-F27)/F27</f>
        <v>-2.9867256637168171E-2</v>
      </c>
    </row>
    <row r="28" spans="1:9">
      <c r="A28" s="5"/>
      <c r="B28" s="21" t="s">
        <v>83</v>
      </c>
      <c r="C28" s="6"/>
      <c r="D28" s="15"/>
      <c r="E28" s="50"/>
      <c r="F28" s="18"/>
      <c r="G28" s="58"/>
    </row>
    <row r="29" spans="1:9">
      <c r="A29" s="5"/>
      <c r="B29" s="6"/>
      <c r="C29" s="7" t="s">
        <v>16</v>
      </c>
      <c r="D29" s="10">
        <v>391</v>
      </c>
      <c r="E29" s="53"/>
      <c r="F29" s="8">
        <v>346</v>
      </c>
      <c r="G29" s="58">
        <f>(D29-F29)/F29</f>
        <v>0.13005780346820808</v>
      </c>
    </row>
    <row r="30" spans="1:9">
      <c r="A30" s="5"/>
      <c r="B30" s="6"/>
      <c r="C30" s="7" t="s">
        <v>15</v>
      </c>
      <c r="D30" s="19">
        <v>1309.5</v>
      </c>
      <c r="E30" s="50">
        <f>D30/D12</f>
        <v>2.1454727166976596E-2</v>
      </c>
      <c r="F30" s="18">
        <v>1104</v>
      </c>
      <c r="G30" s="58">
        <f>(D30-F30)/F30</f>
        <v>0.18614130434782608</v>
      </c>
    </row>
    <row r="31" spans="1:9">
      <c r="A31" s="5"/>
      <c r="B31" s="6"/>
      <c r="C31" s="7" t="s">
        <v>8</v>
      </c>
      <c r="D31" s="19">
        <v>43.7</v>
      </c>
      <c r="E31" s="53"/>
      <c r="F31" s="18">
        <v>36.799999999999997</v>
      </c>
      <c r="G31" s="58">
        <f>(D31-F31)/F31</f>
        <v>0.18750000000000017</v>
      </c>
    </row>
    <row r="32" spans="1:9">
      <c r="A32" s="5"/>
      <c r="B32" s="21" t="s">
        <v>84</v>
      </c>
      <c r="C32" s="6"/>
      <c r="D32" s="15"/>
      <c r="E32" s="53"/>
      <c r="F32" s="18"/>
      <c r="G32" s="58"/>
    </row>
    <row r="33" spans="1:7">
      <c r="A33" s="5"/>
      <c r="B33" s="6"/>
      <c r="C33" s="7" t="s">
        <v>16</v>
      </c>
      <c r="D33" s="10">
        <v>45</v>
      </c>
      <c r="E33" s="53"/>
      <c r="F33" s="8">
        <v>35</v>
      </c>
      <c r="G33" s="58">
        <f>(D33-F33)/F33</f>
        <v>0.2857142857142857</v>
      </c>
    </row>
    <row r="34" spans="1:7">
      <c r="A34" s="5"/>
      <c r="B34" s="6"/>
      <c r="C34" s="7" t="s">
        <v>15</v>
      </c>
      <c r="D34" s="19">
        <v>135</v>
      </c>
      <c r="E34" s="54">
        <f>D34/D12</f>
        <v>2.2118275429872779E-3</v>
      </c>
      <c r="F34" s="18">
        <v>111</v>
      </c>
      <c r="G34" s="58">
        <f>(D34-F34)/F34</f>
        <v>0.21621621621621623</v>
      </c>
    </row>
    <row r="35" spans="1:7">
      <c r="A35" s="5"/>
      <c r="B35" s="6"/>
      <c r="C35" s="7" t="s">
        <v>8</v>
      </c>
      <c r="D35" s="19">
        <v>4.5</v>
      </c>
      <c r="E35" s="51"/>
      <c r="F35" s="18">
        <v>3.7</v>
      </c>
      <c r="G35" s="58">
        <f>(D35-F35)/F35</f>
        <v>0.21621621621621614</v>
      </c>
    </row>
    <row r="36" spans="1:7">
      <c r="A36" s="5"/>
      <c r="B36" s="21" t="s">
        <v>85</v>
      </c>
      <c r="C36" s="6"/>
      <c r="D36" s="15"/>
      <c r="E36" s="53"/>
      <c r="F36" s="18"/>
      <c r="G36" s="58"/>
    </row>
    <row r="37" spans="1:7">
      <c r="A37" s="5"/>
      <c r="B37" s="6"/>
      <c r="C37" s="7" t="s">
        <v>16</v>
      </c>
      <c r="D37" s="15">
        <v>33</v>
      </c>
      <c r="E37" s="53"/>
      <c r="F37" s="8">
        <v>24</v>
      </c>
      <c r="G37" s="58">
        <f>(D37-F37)/F37</f>
        <v>0.375</v>
      </c>
    </row>
    <row r="38" spans="1:7">
      <c r="A38" s="5"/>
      <c r="B38" s="6"/>
      <c r="C38" s="7" t="s">
        <v>15</v>
      </c>
      <c r="D38" s="15">
        <v>60</v>
      </c>
      <c r="E38" s="54">
        <f>D38/D12</f>
        <v>9.8303446354990119E-4</v>
      </c>
      <c r="F38" s="18">
        <v>42</v>
      </c>
      <c r="G38" s="58">
        <f>(D38-F38)/F38</f>
        <v>0.42857142857142855</v>
      </c>
    </row>
    <row r="39" spans="1:7">
      <c r="A39" s="5"/>
      <c r="B39" s="6"/>
      <c r="C39" s="7" t="s">
        <v>8</v>
      </c>
      <c r="D39" s="15">
        <v>2</v>
      </c>
      <c r="E39" s="55"/>
      <c r="F39" s="18">
        <v>1.4</v>
      </c>
      <c r="G39" s="58">
        <f>(D39-F39)/F39</f>
        <v>0.42857142857142866</v>
      </c>
    </row>
    <row r="40" spans="1:7">
      <c r="A40" s="5"/>
      <c r="B40" s="21" t="s">
        <v>86</v>
      </c>
      <c r="C40" s="6"/>
      <c r="D40" s="15"/>
      <c r="E40" s="53"/>
      <c r="F40" s="18"/>
      <c r="G40" s="58"/>
    </row>
    <row r="41" spans="1:7">
      <c r="A41" s="5"/>
      <c r="B41" s="6"/>
      <c r="C41" s="7" t="s">
        <v>11</v>
      </c>
      <c r="D41" s="15">
        <v>29</v>
      </c>
      <c r="E41" s="53"/>
      <c r="F41" s="8">
        <v>19</v>
      </c>
      <c r="G41" s="58">
        <f>(D41-F41)/F41</f>
        <v>0.52631578947368418</v>
      </c>
    </row>
    <row r="42" spans="1:7">
      <c r="A42" s="5"/>
      <c r="B42" s="6"/>
      <c r="C42" s="7" t="s">
        <v>15</v>
      </c>
      <c r="D42" s="15">
        <v>93</v>
      </c>
      <c r="E42" s="56">
        <f>D42/D12</f>
        <v>1.5237034185023471E-3</v>
      </c>
      <c r="F42" s="18">
        <v>60</v>
      </c>
      <c r="G42" s="58">
        <f>(D42-F42)/F42</f>
        <v>0.55000000000000004</v>
      </c>
    </row>
    <row r="43" spans="1:7">
      <c r="A43" s="5"/>
      <c r="B43" s="6"/>
      <c r="C43" s="7" t="s">
        <v>8</v>
      </c>
      <c r="D43" s="15">
        <v>3.1</v>
      </c>
      <c r="E43" s="53"/>
      <c r="F43" s="14">
        <v>2</v>
      </c>
      <c r="G43" s="58">
        <f>(D43-F43)/F43</f>
        <v>0.55000000000000004</v>
      </c>
    </row>
    <row r="44" spans="1:7">
      <c r="A44" s="5"/>
      <c r="B44" s="6"/>
      <c r="C44" s="7"/>
      <c r="D44" s="3"/>
      <c r="E44" s="49"/>
      <c r="F44" s="23"/>
      <c r="G44" s="58"/>
    </row>
    <row r="45" spans="1:7">
      <c r="A45" s="12" t="s">
        <v>87</v>
      </c>
      <c r="B45" s="6"/>
      <c r="C45" s="6"/>
      <c r="D45" s="15"/>
      <c r="E45" s="53"/>
      <c r="F45" s="16"/>
      <c r="G45" s="58"/>
    </row>
    <row r="46" spans="1:7">
      <c r="A46" s="5"/>
      <c r="B46" s="6"/>
      <c r="C46" s="7" t="s">
        <v>17</v>
      </c>
      <c r="D46" s="3">
        <v>511</v>
      </c>
      <c r="E46" s="56">
        <f>D46/D5</f>
        <v>8.0956907477820028E-2</v>
      </c>
      <c r="F46" s="8">
        <v>560</v>
      </c>
      <c r="G46" s="58">
        <f t="shared" ref="G46:G51" si="1">(D46-F46)/F46</f>
        <v>-8.7499999999999994E-2</v>
      </c>
    </row>
    <row r="47" spans="1:7">
      <c r="A47" s="5"/>
      <c r="B47" s="6"/>
      <c r="C47" s="7" t="s">
        <v>18</v>
      </c>
      <c r="D47" s="15">
        <v>267</v>
      </c>
      <c r="E47" s="56">
        <f>D47/D5</f>
        <v>4.2300380228136883E-2</v>
      </c>
      <c r="F47" s="8">
        <v>223</v>
      </c>
      <c r="G47" s="58">
        <f t="shared" si="1"/>
        <v>0.19730941704035873</v>
      </c>
    </row>
    <row r="48" spans="1:7">
      <c r="A48" s="5"/>
      <c r="B48" s="6"/>
      <c r="C48" s="7" t="s">
        <v>19</v>
      </c>
      <c r="D48" s="3">
        <v>4420</v>
      </c>
      <c r="E48" s="56">
        <f>D48/D5</f>
        <v>0.7002534854245881</v>
      </c>
      <c r="F48" s="8">
        <v>4594</v>
      </c>
      <c r="G48" s="58">
        <f t="shared" si="1"/>
        <v>-3.7875489769264255E-2</v>
      </c>
    </row>
    <row r="49" spans="1:7">
      <c r="A49" s="5"/>
      <c r="B49" s="6"/>
      <c r="C49" s="7" t="s">
        <v>20</v>
      </c>
      <c r="D49" s="10">
        <v>513</v>
      </c>
      <c r="E49" s="56">
        <f>D49/D5</f>
        <v>8.1273764258555134E-2</v>
      </c>
      <c r="F49" s="8">
        <v>335</v>
      </c>
      <c r="G49" s="58">
        <f t="shared" si="1"/>
        <v>0.5313432835820896</v>
      </c>
    </row>
    <row r="50" spans="1:7">
      <c r="A50" s="5"/>
      <c r="B50" s="6"/>
      <c r="C50" s="7" t="s">
        <v>21</v>
      </c>
      <c r="D50" s="15">
        <v>565</v>
      </c>
      <c r="E50" s="56">
        <f>D50/D5</f>
        <v>8.9512040557667941E-2</v>
      </c>
      <c r="F50" s="28">
        <v>602</v>
      </c>
      <c r="G50" s="58">
        <f t="shared" si="1"/>
        <v>-6.1461794019933555E-2</v>
      </c>
    </row>
    <row r="51" spans="1:7">
      <c r="A51" s="5"/>
      <c r="B51" s="6"/>
      <c r="C51" s="7" t="s">
        <v>22</v>
      </c>
      <c r="D51" s="15">
        <v>36</v>
      </c>
      <c r="E51" s="56">
        <f>D51/D5</f>
        <v>5.7034220532319393E-3</v>
      </c>
      <c r="F51" s="48">
        <v>25</v>
      </c>
      <c r="G51" s="58">
        <f t="shared" si="1"/>
        <v>0.44</v>
      </c>
    </row>
    <row r="52" spans="1:7">
      <c r="A52" s="12" t="s">
        <v>88</v>
      </c>
      <c r="B52" s="6"/>
      <c r="C52" s="7"/>
      <c r="D52" s="15"/>
      <c r="E52" s="56"/>
      <c r="F52" s="48"/>
      <c r="G52" s="58"/>
    </row>
    <row r="53" spans="1:7">
      <c r="A53" s="5"/>
      <c r="B53" s="6"/>
      <c r="C53" s="7" t="s">
        <v>17</v>
      </c>
      <c r="D53" s="47">
        <v>4654.5</v>
      </c>
      <c r="E53" s="56">
        <f>D53/D12</f>
        <v>7.6258898509883599E-2</v>
      </c>
      <c r="F53" s="48"/>
      <c r="G53" s="58"/>
    </row>
    <row r="54" spans="1:7">
      <c r="A54" s="5"/>
      <c r="B54" s="6"/>
      <c r="C54" s="7" t="s">
        <v>89</v>
      </c>
      <c r="D54" s="3">
        <v>2750</v>
      </c>
      <c r="E54" s="56">
        <f>D54/D12</f>
        <v>4.5055746246037143E-2</v>
      </c>
      <c r="F54" s="48"/>
      <c r="G54" s="58"/>
    </row>
    <row r="55" spans="1:7">
      <c r="A55" s="5"/>
      <c r="B55" s="6"/>
      <c r="C55" s="7" t="s">
        <v>90</v>
      </c>
      <c r="D55" s="3">
        <v>46809</v>
      </c>
      <c r="E55" s="56">
        <f>D55/D12</f>
        <v>0.76691433673845544</v>
      </c>
      <c r="F55" s="48"/>
      <c r="G55" s="58"/>
    </row>
    <row r="56" spans="1:7">
      <c r="A56" s="5"/>
      <c r="B56" s="6"/>
      <c r="C56" s="7" t="s">
        <v>91</v>
      </c>
      <c r="D56" s="3">
        <v>3994</v>
      </c>
      <c r="E56" s="56">
        <f>D56/D12</f>
        <v>6.5437327456971756E-2</v>
      </c>
      <c r="F56" s="48"/>
      <c r="G56" s="58"/>
    </row>
    <row r="57" spans="1:7">
      <c r="A57" s="5"/>
      <c r="B57" s="6"/>
      <c r="C57" s="7" t="s">
        <v>92</v>
      </c>
      <c r="D57" s="47">
        <v>2717.5</v>
      </c>
      <c r="E57" s="56">
        <f>D57/D12</f>
        <v>4.4523269244947615E-2</v>
      </c>
      <c r="F57" s="48"/>
      <c r="G57" s="58"/>
    </row>
    <row r="58" spans="1:7">
      <c r="A58" s="5"/>
      <c r="B58" s="6"/>
      <c r="C58" s="7" t="s">
        <v>22</v>
      </c>
      <c r="D58" s="15"/>
      <c r="E58" s="56">
        <f>D58/D12</f>
        <v>0</v>
      </c>
      <c r="F58" s="48"/>
      <c r="G58" s="58"/>
    </row>
    <row r="59" spans="1:7">
      <c r="A59" s="5"/>
      <c r="B59" s="6"/>
      <c r="C59" s="7"/>
      <c r="D59" s="15"/>
      <c r="E59" s="53"/>
      <c r="F59" s="16"/>
      <c r="G59" s="58"/>
    </row>
    <row r="60" spans="1:7">
      <c r="A60" s="12" t="s">
        <v>23</v>
      </c>
      <c r="B60" s="6"/>
      <c r="C60" s="6"/>
      <c r="D60" s="15"/>
      <c r="E60" s="53"/>
      <c r="F60" s="16"/>
      <c r="G60" s="58"/>
    </row>
    <row r="61" spans="1:7">
      <c r="A61" s="5"/>
      <c r="B61" s="6"/>
      <c r="C61" s="7" t="s">
        <v>24</v>
      </c>
      <c r="D61" s="24">
        <v>5449</v>
      </c>
      <c r="E61" s="60">
        <f>D61/D5</f>
        <v>0.86327629911280102</v>
      </c>
      <c r="F61" s="8">
        <v>5421</v>
      </c>
      <c r="G61" s="58">
        <f>(D61-F61)/F61</f>
        <v>5.165098690278546E-3</v>
      </c>
    </row>
    <row r="62" spans="1:7">
      <c r="A62" s="5"/>
      <c r="B62" s="6"/>
      <c r="C62" s="7" t="s">
        <v>25</v>
      </c>
      <c r="D62" s="25">
        <v>863</v>
      </c>
      <c r="E62" s="61">
        <f>D62/D5</f>
        <v>0.13672370088719898</v>
      </c>
      <c r="F62" s="26">
        <v>826</v>
      </c>
      <c r="G62" s="58">
        <f>(D62-F62)/F62</f>
        <v>4.4794188861985475E-2</v>
      </c>
    </row>
    <row r="63" spans="1:7">
      <c r="A63" s="5"/>
      <c r="B63" s="6"/>
      <c r="C63" s="13"/>
      <c r="D63" s="3"/>
      <c r="E63" s="49"/>
      <c r="F63" s="23"/>
      <c r="G63" s="58"/>
    </row>
    <row r="64" spans="1:7">
      <c r="A64" s="12" t="s">
        <v>26</v>
      </c>
      <c r="B64" s="6"/>
      <c r="C64" s="6"/>
      <c r="D64" s="15"/>
      <c r="E64" s="53"/>
      <c r="F64" s="16"/>
      <c r="G64" s="58"/>
    </row>
    <row r="65" spans="1:7">
      <c r="A65" s="12"/>
      <c r="B65" s="13" t="s">
        <v>27</v>
      </c>
      <c r="C65" s="13"/>
      <c r="D65" s="27">
        <v>1223</v>
      </c>
      <c r="E65" s="56">
        <f>D65/D5</f>
        <v>0.19375792141951836</v>
      </c>
      <c r="F65" s="16"/>
      <c r="G65" s="58"/>
    </row>
    <row r="66" spans="1:7">
      <c r="A66" s="5"/>
      <c r="B66" s="6"/>
      <c r="C66" s="7" t="s">
        <v>28</v>
      </c>
      <c r="D66" s="15">
        <v>48</v>
      </c>
      <c r="E66" s="53"/>
      <c r="F66" s="16"/>
      <c r="G66" s="58"/>
    </row>
    <row r="67" spans="1:7">
      <c r="A67" s="5"/>
      <c r="B67" s="6"/>
      <c r="C67" s="7" t="s">
        <v>29</v>
      </c>
      <c r="D67" s="3">
        <v>1</v>
      </c>
      <c r="E67" s="49"/>
      <c r="F67" s="23"/>
      <c r="G67" s="58"/>
    </row>
    <row r="68" spans="1:7">
      <c r="A68" s="5"/>
      <c r="B68" s="6"/>
      <c r="C68" s="7" t="s">
        <v>30</v>
      </c>
      <c r="D68" s="3">
        <v>86</v>
      </c>
      <c r="E68" s="49"/>
      <c r="F68" s="23"/>
      <c r="G68" s="58"/>
    </row>
    <row r="69" spans="1:7">
      <c r="A69" s="5"/>
      <c r="B69" s="6"/>
      <c r="C69" s="7" t="s">
        <v>31</v>
      </c>
      <c r="D69" s="15">
        <v>50</v>
      </c>
      <c r="E69" s="53"/>
      <c r="F69" s="16"/>
      <c r="G69" s="58"/>
    </row>
    <row r="70" spans="1:7">
      <c r="A70" s="5"/>
      <c r="B70" s="6"/>
      <c r="C70" s="7" t="s">
        <v>32</v>
      </c>
      <c r="D70" s="15">
        <v>406</v>
      </c>
      <c r="E70" s="53"/>
      <c r="F70" s="16"/>
      <c r="G70" s="58"/>
    </row>
    <row r="71" spans="1:7">
      <c r="A71" s="5"/>
      <c r="B71" s="6"/>
      <c r="C71" s="7" t="s">
        <v>33</v>
      </c>
      <c r="D71" s="15">
        <v>571</v>
      </c>
      <c r="E71" s="53"/>
      <c r="F71" s="16"/>
      <c r="G71" s="58"/>
    </row>
    <row r="72" spans="1:7">
      <c r="A72" s="5"/>
      <c r="B72" s="6"/>
      <c r="C72" s="7" t="s">
        <v>93</v>
      </c>
      <c r="D72" s="15">
        <v>61</v>
      </c>
      <c r="E72" s="53"/>
      <c r="F72" s="16"/>
      <c r="G72" s="58"/>
    </row>
    <row r="73" spans="1:7">
      <c r="A73" s="5"/>
      <c r="B73" s="13" t="s">
        <v>34</v>
      </c>
      <c r="C73" s="13"/>
      <c r="D73" s="27">
        <v>5089</v>
      </c>
      <c r="E73" s="56">
        <f>D73/D5</f>
        <v>0.80624207858048158</v>
      </c>
      <c r="F73" s="16"/>
      <c r="G73" s="58"/>
    </row>
    <row r="74" spans="1:7">
      <c r="A74" s="5"/>
      <c r="B74" s="6"/>
      <c r="C74" s="7" t="s">
        <v>28</v>
      </c>
      <c r="D74" s="15">
        <v>23</v>
      </c>
      <c r="E74" s="53"/>
      <c r="F74" s="16"/>
      <c r="G74" s="58"/>
    </row>
    <row r="75" spans="1:7">
      <c r="A75" s="5"/>
      <c r="B75" s="6"/>
      <c r="C75" s="7" t="s">
        <v>29</v>
      </c>
      <c r="D75" s="15">
        <v>153</v>
      </c>
      <c r="E75" s="53"/>
      <c r="F75" s="16"/>
      <c r="G75" s="58"/>
    </row>
    <row r="76" spans="1:7">
      <c r="A76" s="5"/>
      <c r="B76" s="6"/>
      <c r="C76" s="7" t="s">
        <v>30</v>
      </c>
      <c r="D76" s="15">
        <v>768</v>
      </c>
      <c r="E76" s="53"/>
      <c r="F76" s="16"/>
      <c r="G76" s="58"/>
    </row>
    <row r="77" spans="1:7">
      <c r="A77" s="5"/>
      <c r="B77" s="6"/>
      <c r="C77" s="7" t="s">
        <v>31</v>
      </c>
      <c r="D77" s="15">
        <v>4</v>
      </c>
      <c r="E77" s="53"/>
      <c r="F77" s="16"/>
      <c r="G77" s="58"/>
    </row>
    <row r="78" spans="1:7">
      <c r="A78" s="5"/>
      <c r="B78" s="6"/>
      <c r="C78" s="7" t="s">
        <v>32</v>
      </c>
      <c r="D78" s="15">
        <v>28</v>
      </c>
      <c r="E78" s="53"/>
      <c r="F78" s="16"/>
      <c r="G78" s="58"/>
    </row>
    <row r="79" spans="1:7">
      <c r="A79" s="5"/>
      <c r="B79" s="6"/>
      <c r="C79" s="7" t="s">
        <v>33</v>
      </c>
      <c r="D79" s="3">
        <v>4011</v>
      </c>
      <c r="E79" s="49"/>
      <c r="F79" s="16"/>
      <c r="G79" s="58"/>
    </row>
    <row r="80" spans="1:7">
      <c r="A80" s="5"/>
      <c r="B80" s="6"/>
      <c r="C80" s="7" t="s">
        <v>93</v>
      </c>
      <c r="D80" s="3">
        <v>102</v>
      </c>
      <c r="E80" s="49"/>
      <c r="F80" s="16"/>
      <c r="G80" s="58"/>
    </row>
    <row r="81" spans="1:7">
      <c r="A81" s="5"/>
      <c r="B81" s="6"/>
      <c r="C81" s="13" t="s">
        <v>35</v>
      </c>
      <c r="D81" s="15"/>
      <c r="E81" s="53"/>
      <c r="F81" s="23"/>
      <c r="G81" s="58"/>
    </row>
    <row r="82" spans="1:7">
      <c r="A82" s="5"/>
      <c r="B82" s="6"/>
      <c r="C82" s="7" t="s">
        <v>36</v>
      </c>
      <c r="D82" s="3">
        <v>2662</v>
      </c>
      <c r="E82" s="56">
        <f>D82/D5</f>
        <v>0.42173637515842838</v>
      </c>
      <c r="F82" s="8">
        <v>2680</v>
      </c>
      <c r="G82" s="58">
        <f>(D82-F82)/F82</f>
        <v>-6.7164179104477612E-3</v>
      </c>
    </row>
    <row r="83" spans="1:7">
      <c r="A83" s="5"/>
      <c r="B83" s="6"/>
      <c r="C83" s="7" t="s">
        <v>37</v>
      </c>
      <c r="D83" s="3">
        <v>3650</v>
      </c>
      <c r="E83" s="56">
        <f>D83/D5</f>
        <v>0.57826362484157157</v>
      </c>
      <c r="F83" s="8">
        <v>3659</v>
      </c>
      <c r="G83" s="58">
        <f>(D83-F83)/F83</f>
        <v>-2.4596884394643345E-3</v>
      </c>
    </row>
    <row r="84" spans="1:7">
      <c r="A84" s="5"/>
      <c r="B84" s="6"/>
      <c r="C84" s="13" t="s">
        <v>38</v>
      </c>
      <c r="D84" s="15"/>
      <c r="E84" s="53"/>
      <c r="F84" s="23"/>
      <c r="G84" s="58"/>
    </row>
    <row r="85" spans="1:7">
      <c r="A85" s="5"/>
      <c r="B85" s="6"/>
      <c r="C85" s="7" t="s">
        <v>39</v>
      </c>
      <c r="D85" s="15">
        <v>24</v>
      </c>
      <c r="E85" s="53"/>
      <c r="F85" s="18">
        <v>23</v>
      </c>
      <c r="G85" s="58"/>
    </row>
    <row r="86" spans="1:7">
      <c r="A86" s="5"/>
      <c r="B86" s="6"/>
      <c r="C86" s="7" t="s">
        <v>40</v>
      </c>
      <c r="D86" s="3">
        <v>468</v>
      </c>
      <c r="E86" s="56">
        <f>D86/D5</f>
        <v>7.4144486692015205E-2</v>
      </c>
      <c r="F86" s="8">
        <v>526</v>
      </c>
      <c r="G86" s="58">
        <f t="shared" ref="G86:G114" si="2">(D86-F86)/F86</f>
        <v>-0.11026615969581749</v>
      </c>
    </row>
    <row r="87" spans="1:7">
      <c r="A87" s="5"/>
      <c r="B87" s="6"/>
      <c r="C87" s="7" t="s">
        <v>41</v>
      </c>
      <c r="D87" s="3">
        <v>1965</v>
      </c>
      <c r="E87" s="56">
        <f>D87/D5</f>
        <v>0.31131178707224333</v>
      </c>
      <c r="F87" s="8">
        <v>2073</v>
      </c>
      <c r="G87" s="58">
        <f t="shared" si="2"/>
        <v>-5.2098408104196817E-2</v>
      </c>
    </row>
    <row r="88" spans="1:7">
      <c r="A88" s="5"/>
      <c r="B88" s="6"/>
      <c r="C88" s="7" t="s">
        <v>42</v>
      </c>
      <c r="D88" s="3">
        <v>1277</v>
      </c>
      <c r="E88" s="56">
        <f>D88/D5</f>
        <v>0.20231305449936629</v>
      </c>
      <c r="F88" s="8">
        <v>1252</v>
      </c>
      <c r="G88" s="58">
        <f t="shared" si="2"/>
        <v>1.9968051118210862E-2</v>
      </c>
    </row>
    <row r="89" spans="1:7">
      <c r="A89" s="5"/>
      <c r="B89" s="6"/>
      <c r="C89" s="7" t="s">
        <v>43</v>
      </c>
      <c r="D89" s="15">
        <v>717</v>
      </c>
      <c r="E89" s="56">
        <f>D89/D5</f>
        <v>0.11359315589353612</v>
      </c>
      <c r="F89" s="8">
        <v>797</v>
      </c>
      <c r="G89" s="58">
        <f t="shared" si="2"/>
        <v>-0.10037641154328733</v>
      </c>
    </row>
    <row r="90" spans="1:7">
      <c r="A90" s="5"/>
      <c r="B90" s="6"/>
      <c r="C90" s="7" t="s">
        <v>44</v>
      </c>
      <c r="D90" s="15">
        <v>678</v>
      </c>
      <c r="E90" s="56">
        <f>D90/D5</f>
        <v>0.10741444866920152</v>
      </c>
      <c r="F90" s="8">
        <v>613</v>
      </c>
      <c r="G90" s="58">
        <f t="shared" si="2"/>
        <v>0.10603588907014681</v>
      </c>
    </row>
    <row r="91" spans="1:7">
      <c r="A91" s="5"/>
      <c r="B91" s="6"/>
      <c r="C91" s="7" t="s">
        <v>45</v>
      </c>
      <c r="D91" s="15">
        <v>342</v>
      </c>
      <c r="E91" s="56">
        <f>D91/D5</f>
        <v>5.418250950570342E-2</v>
      </c>
      <c r="F91" s="8">
        <v>318</v>
      </c>
      <c r="G91" s="58">
        <f t="shared" si="2"/>
        <v>7.5471698113207544E-2</v>
      </c>
    </row>
    <row r="92" spans="1:7">
      <c r="A92" s="5"/>
      <c r="B92" s="6"/>
      <c r="C92" s="7" t="s">
        <v>46</v>
      </c>
      <c r="D92" s="15">
        <v>250</v>
      </c>
      <c r="E92" s="56">
        <f>D92/D5</f>
        <v>3.960709759188847E-2</v>
      </c>
      <c r="F92" s="8">
        <v>240</v>
      </c>
      <c r="G92" s="58">
        <f t="shared" si="2"/>
        <v>4.1666666666666664E-2</v>
      </c>
    </row>
    <row r="93" spans="1:7">
      <c r="A93" s="5"/>
      <c r="B93" s="6"/>
      <c r="C93" s="7" t="s">
        <v>47</v>
      </c>
      <c r="D93" s="15">
        <v>450</v>
      </c>
      <c r="E93" s="56">
        <f>D93/D5</f>
        <v>7.1292775665399238E-2</v>
      </c>
      <c r="F93" s="8">
        <v>381</v>
      </c>
      <c r="G93" s="58">
        <f t="shared" si="2"/>
        <v>0.18110236220472442</v>
      </c>
    </row>
    <row r="94" spans="1:7">
      <c r="A94" s="5"/>
      <c r="B94" s="6"/>
      <c r="C94" s="7" t="s">
        <v>48</v>
      </c>
      <c r="D94" s="15">
        <v>132</v>
      </c>
      <c r="E94" s="56">
        <f>D94/D5</f>
        <v>2.0912547528517109E-2</v>
      </c>
      <c r="F94" s="28">
        <v>120</v>
      </c>
      <c r="G94" s="58">
        <f t="shared" si="2"/>
        <v>0.1</v>
      </c>
    </row>
    <row r="95" spans="1:7">
      <c r="A95" s="5"/>
      <c r="B95" s="6"/>
      <c r="C95" s="7" t="s">
        <v>49</v>
      </c>
      <c r="D95" s="15">
        <v>33</v>
      </c>
      <c r="E95" s="56">
        <f>D95/D5</f>
        <v>5.2281368821292772E-3</v>
      </c>
      <c r="F95" s="29">
        <v>19</v>
      </c>
      <c r="G95" s="58">
        <f t="shared" si="2"/>
        <v>0.73684210526315785</v>
      </c>
    </row>
    <row r="96" spans="1:7">
      <c r="A96" s="30"/>
      <c r="B96" s="31"/>
      <c r="C96" s="32"/>
      <c r="D96" s="15"/>
      <c r="E96" s="53"/>
      <c r="F96" s="29"/>
      <c r="G96" s="58"/>
    </row>
    <row r="97" spans="1:7">
      <c r="A97" s="12" t="s">
        <v>50</v>
      </c>
      <c r="B97" s="6"/>
      <c r="C97" s="33"/>
      <c r="D97" s="15"/>
      <c r="E97" s="53"/>
      <c r="F97" s="29"/>
      <c r="G97" s="58"/>
    </row>
    <row r="98" spans="1:7">
      <c r="A98" s="5"/>
      <c r="B98" s="6"/>
      <c r="C98" s="34" t="s">
        <v>51</v>
      </c>
      <c r="D98" s="15">
        <v>78</v>
      </c>
      <c r="E98" s="56">
        <f>D98/D5</f>
        <v>1.2357414448669201E-2</v>
      </c>
      <c r="F98" s="35"/>
      <c r="G98" s="58"/>
    </row>
    <row r="99" spans="1:7">
      <c r="A99" s="5"/>
      <c r="B99" s="6"/>
      <c r="C99" s="34" t="s">
        <v>52</v>
      </c>
      <c r="D99" s="3">
        <v>5053</v>
      </c>
      <c r="E99" s="56">
        <f>D99/D5</f>
        <v>0.80053865652724965</v>
      </c>
      <c r="F99" s="35"/>
      <c r="G99" s="58"/>
    </row>
    <row r="100" spans="1:7">
      <c r="A100" s="5"/>
      <c r="B100" s="6"/>
      <c r="C100" s="34" t="s">
        <v>53</v>
      </c>
      <c r="D100" s="15">
        <v>12</v>
      </c>
      <c r="E100" s="56">
        <f>D100/D5</f>
        <v>1.9011406844106464E-3</v>
      </c>
      <c r="F100" s="35"/>
      <c r="G100" s="58"/>
    </row>
    <row r="101" spans="1:7">
      <c r="A101" s="5"/>
      <c r="B101" s="6"/>
      <c r="C101" s="34" t="s">
        <v>54</v>
      </c>
      <c r="D101" s="15">
        <v>281</v>
      </c>
      <c r="E101" s="56">
        <f>D101/D5</f>
        <v>4.4518377693282637E-2</v>
      </c>
      <c r="F101" s="35"/>
      <c r="G101" s="58"/>
    </row>
    <row r="102" spans="1:7">
      <c r="A102" s="5"/>
      <c r="B102" s="6"/>
      <c r="C102" s="34" t="s">
        <v>55</v>
      </c>
      <c r="D102" s="15">
        <v>225</v>
      </c>
      <c r="E102" s="56">
        <f>D102/D5</f>
        <v>3.5646387832699619E-2</v>
      </c>
      <c r="F102" s="35"/>
      <c r="G102" s="58"/>
    </row>
    <row r="103" spans="1:7">
      <c r="A103" s="5"/>
      <c r="B103" s="6"/>
      <c r="C103" s="34" t="s">
        <v>56</v>
      </c>
      <c r="D103" s="15">
        <v>8</v>
      </c>
      <c r="E103" s="56">
        <f>D103/D5</f>
        <v>1.2674271229404308E-3</v>
      </c>
      <c r="F103" s="35"/>
      <c r="G103" s="58"/>
    </row>
    <row r="104" spans="1:7" ht="24">
      <c r="A104" s="36" t="s">
        <v>57</v>
      </c>
      <c r="B104" s="37"/>
      <c r="C104" s="38"/>
      <c r="D104" s="15"/>
      <c r="E104" s="57" t="s">
        <v>58</v>
      </c>
      <c r="F104" s="16"/>
      <c r="G104" s="58"/>
    </row>
    <row r="105" spans="1:7">
      <c r="A105" s="5"/>
      <c r="B105" s="39" t="s">
        <v>59</v>
      </c>
      <c r="C105" s="40" t="s">
        <v>60</v>
      </c>
      <c r="D105" s="41">
        <v>1757</v>
      </c>
      <c r="E105" s="62">
        <f t="shared" ref="E105:E113" si="3">D105/5339</f>
        <v>0.32908784416557407</v>
      </c>
      <c r="F105" s="23">
        <v>1776</v>
      </c>
      <c r="G105" s="58">
        <f t="shared" si="2"/>
        <v>-1.0698198198198198E-2</v>
      </c>
    </row>
    <row r="106" spans="1:7">
      <c r="A106" s="5"/>
      <c r="B106" s="39" t="s">
        <v>61</v>
      </c>
      <c r="C106" s="40" t="s">
        <v>62</v>
      </c>
      <c r="D106" s="42">
        <v>705</v>
      </c>
      <c r="E106" s="62">
        <f t="shared" si="3"/>
        <v>0.1320471998501592</v>
      </c>
      <c r="F106" s="16">
        <v>770</v>
      </c>
      <c r="G106" s="58">
        <f t="shared" si="2"/>
        <v>-8.4415584415584416E-2</v>
      </c>
    </row>
    <row r="107" spans="1:7">
      <c r="A107" s="5"/>
      <c r="B107" s="39" t="s">
        <v>63</v>
      </c>
      <c r="C107" s="40" t="s">
        <v>64</v>
      </c>
      <c r="D107" s="42">
        <v>262</v>
      </c>
      <c r="E107" s="62">
        <f t="shared" si="3"/>
        <v>4.9072860086158458E-2</v>
      </c>
      <c r="F107" s="16">
        <v>250</v>
      </c>
      <c r="G107" s="58">
        <f t="shared" si="2"/>
        <v>4.8000000000000001E-2</v>
      </c>
    </row>
    <row r="108" spans="1:7" ht="25.5">
      <c r="A108" s="5"/>
      <c r="B108" s="43" t="s">
        <v>65</v>
      </c>
      <c r="C108" s="40" t="s">
        <v>66</v>
      </c>
      <c r="D108" s="42">
        <v>171</v>
      </c>
      <c r="E108" s="62">
        <f t="shared" si="3"/>
        <v>3.2028469750889681E-2</v>
      </c>
      <c r="F108" s="16">
        <v>167</v>
      </c>
      <c r="G108" s="58">
        <f t="shared" si="2"/>
        <v>2.3952095808383235E-2</v>
      </c>
    </row>
    <row r="109" spans="1:7" ht="25.5">
      <c r="A109" s="5"/>
      <c r="B109" s="39">
        <v>3</v>
      </c>
      <c r="C109" s="40" t="s">
        <v>67</v>
      </c>
      <c r="D109" s="41">
        <v>1550</v>
      </c>
      <c r="E109" s="62">
        <f t="shared" si="3"/>
        <v>0.290316538677655</v>
      </c>
      <c r="F109" s="23">
        <v>1364</v>
      </c>
      <c r="G109" s="58">
        <f t="shared" si="2"/>
        <v>0.13636363636363635</v>
      </c>
    </row>
    <row r="110" spans="1:7" ht="25.5">
      <c r="A110" s="5"/>
      <c r="B110" s="39">
        <v>4</v>
      </c>
      <c r="C110" s="40" t="s">
        <v>68</v>
      </c>
      <c r="D110" s="42">
        <v>76</v>
      </c>
      <c r="E110" s="62">
        <f t="shared" si="3"/>
        <v>1.4234875444839857E-2</v>
      </c>
      <c r="F110" s="16">
        <v>90</v>
      </c>
      <c r="G110" s="58">
        <f t="shared" si="2"/>
        <v>-0.15555555555555556</v>
      </c>
    </row>
    <row r="111" spans="1:7">
      <c r="A111" s="5"/>
      <c r="B111" s="39">
        <v>5</v>
      </c>
      <c r="C111" s="40" t="s">
        <v>69</v>
      </c>
      <c r="D111" s="42">
        <v>26</v>
      </c>
      <c r="E111" s="62">
        <f t="shared" si="3"/>
        <v>4.8698258100767933E-3</v>
      </c>
      <c r="F111" s="16">
        <v>28</v>
      </c>
      <c r="G111" s="58">
        <f t="shared" si="2"/>
        <v>-7.1428571428571425E-2</v>
      </c>
    </row>
    <row r="112" spans="1:7">
      <c r="A112" s="5"/>
      <c r="B112" s="39">
        <v>6</v>
      </c>
      <c r="C112" s="40" t="s">
        <v>70</v>
      </c>
      <c r="D112" s="42">
        <v>25</v>
      </c>
      <c r="E112" s="62">
        <f t="shared" si="3"/>
        <v>4.6825248173815318E-3</v>
      </c>
      <c r="F112" s="16">
        <v>24</v>
      </c>
      <c r="G112" s="58">
        <f t="shared" si="2"/>
        <v>4.1666666666666664E-2</v>
      </c>
    </row>
    <row r="113" spans="1:7">
      <c r="A113" s="5"/>
      <c r="B113" s="39">
        <v>7</v>
      </c>
      <c r="C113" s="40" t="s">
        <v>71</v>
      </c>
      <c r="D113" s="42">
        <v>767</v>
      </c>
      <c r="E113" s="62">
        <f t="shared" si="3"/>
        <v>0.14365986139726541</v>
      </c>
      <c r="F113" s="16">
        <v>751</v>
      </c>
      <c r="G113" s="58">
        <f t="shared" si="2"/>
        <v>2.1304926764314249E-2</v>
      </c>
    </row>
    <row r="114" spans="1:7">
      <c r="A114" s="5"/>
      <c r="B114" s="39">
        <v>8</v>
      </c>
      <c r="C114" s="44" t="s">
        <v>72</v>
      </c>
      <c r="D114" s="41">
        <v>973</v>
      </c>
      <c r="E114" s="62">
        <f>D114/5282</f>
        <v>0.18421052631578946</v>
      </c>
      <c r="F114" s="23">
        <v>1119</v>
      </c>
      <c r="G114" s="58">
        <f t="shared" si="2"/>
        <v>-0.13047363717605004</v>
      </c>
    </row>
    <row r="115" spans="1:7" ht="149.25" customHeight="1">
      <c r="A115" s="114" t="s">
        <v>94</v>
      </c>
      <c r="B115" s="114"/>
      <c r="C115" s="114"/>
      <c r="D115" s="114"/>
      <c r="E115" s="114"/>
      <c r="F115" s="114"/>
      <c r="G115" s="114"/>
    </row>
    <row r="116" spans="1:7" ht="49.5" customHeight="1">
      <c r="A116" s="115" t="s">
        <v>73</v>
      </c>
      <c r="B116" s="116"/>
      <c r="C116" s="116"/>
      <c r="D116" s="116"/>
      <c r="E116" s="116"/>
      <c r="F116" s="116"/>
      <c r="G116" s="117"/>
    </row>
    <row r="117" spans="1:7" ht="31.5" customHeight="1">
      <c r="A117" s="118" t="s">
        <v>95</v>
      </c>
      <c r="B117" s="118"/>
      <c r="C117" s="118"/>
      <c r="D117" s="118"/>
      <c r="E117" s="118"/>
      <c r="F117" s="118"/>
      <c r="G117" s="118"/>
    </row>
    <row r="118" spans="1:7">
      <c r="A118" s="118"/>
      <c r="B118" s="118"/>
      <c r="C118" s="118"/>
      <c r="D118" s="118"/>
      <c r="E118" s="118"/>
      <c r="F118" s="118"/>
      <c r="G118" s="118"/>
    </row>
    <row r="119" spans="1:7">
      <c r="A119" s="118" t="s">
        <v>74</v>
      </c>
      <c r="B119" s="118"/>
      <c r="C119" s="118"/>
      <c r="D119" s="118"/>
      <c r="E119" s="118"/>
      <c r="F119" s="118"/>
      <c r="G119" s="118"/>
    </row>
  </sheetData>
  <mergeCells count="12">
    <mergeCell ref="A119:G119"/>
    <mergeCell ref="A1:G2"/>
    <mergeCell ref="A3:C4"/>
    <mergeCell ref="D3:D4"/>
    <mergeCell ref="E3:E4"/>
    <mergeCell ref="F3:F4"/>
    <mergeCell ref="G3:G4"/>
    <mergeCell ref="H3:H4"/>
    <mergeCell ref="A5:C5"/>
    <mergeCell ref="A115:G115"/>
    <mergeCell ref="A116:G116"/>
    <mergeCell ref="A117:G118"/>
  </mergeCells>
  <pageMargins left="0" right="0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"/>
  <sheetViews>
    <sheetView workbookViewId="0">
      <selection activeCell="F1" sqref="F1"/>
    </sheetView>
  </sheetViews>
  <sheetFormatPr defaultRowHeight="15"/>
  <cols>
    <col min="6" max="6" width="9.85546875" customWidth="1"/>
  </cols>
  <sheetData>
    <row r="1" spans="1:6" s="71" customFormat="1" ht="60">
      <c r="A1" s="63"/>
      <c r="B1" s="64" t="s">
        <v>97</v>
      </c>
      <c r="C1" s="65" t="s">
        <v>98</v>
      </c>
      <c r="D1" s="66" t="s">
        <v>99</v>
      </c>
      <c r="E1" s="73" t="s">
        <v>100</v>
      </c>
      <c r="F1" s="75" t="s">
        <v>102</v>
      </c>
    </row>
    <row r="2" spans="1:6" ht="38.25">
      <c r="A2" s="67" t="s">
        <v>101</v>
      </c>
      <c r="B2" s="68">
        <v>6063</v>
      </c>
      <c r="C2" s="69">
        <v>5939</v>
      </c>
      <c r="D2" s="70">
        <v>5822</v>
      </c>
      <c r="E2" s="74">
        <v>6339</v>
      </c>
      <c r="F2" s="77">
        <v>6312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"/>
  <sheetViews>
    <sheetView workbookViewId="0">
      <selection activeCell="F1" sqref="F1"/>
    </sheetView>
  </sheetViews>
  <sheetFormatPr defaultRowHeight="15"/>
  <sheetData>
    <row r="1" spans="1:5" ht="60">
      <c r="A1" s="63"/>
      <c r="B1" s="65" t="s">
        <v>98</v>
      </c>
      <c r="C1" s="66" t="s">
        <v>99</v>
      </c>
      <c r="D1" s="73" t="s">
        <v>100</v>
      </c>
      <c r="E1" s="75" t="s">
        <v>102</v>
      </c>
    </row>
    <row r="2" spans="1:5" ht="38.25">
      <c r="A2" s="78" t="s">
        <v>7</v>
      </c>
      <c r="B2" s="79">
        <v>56906.5</v>
      </c>
      <c r="C2" s="80">
        <v>57955</v>
      </c>
      <c r="D2" s="97">
        <v>62464</v>
      </c>
      <c r="E2" s="104">
        <v>61035.5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"/>
  <sheetViews>
    <sheetView workbookViewId="0">
      <selection activeCell="J7" sqref="J7"/>
    </sheetView>
  </sheetViews>
  <sheetFormatPr defaultRowHeight="15"/>
  <sheetData>
    <row r="1" spans="1:6" ht="60">
      <c r="A1" s="63"/>
      <c r="B1" s="64" t="s">
        <v>97</v>
      </c>
      <c r="C1" s="65" t="s">
        <v>98</v>
      </c>
      <c r="D1" s="66" t="s">
        <v>99</v>
      </c>
      <c r="E1" s="73" t="s">
        <v>100</v>
      </c>
      <c r="F1" s="75" t="s">
        <v>102</v>
      </c>
    </row>
    <row r="2" spans="1:6" ht="25.5">
      <c r="A2" s="78" t="s">
        <v>8</v>
      </c>
      <c r="B2" s="81">
        <v>1920.2</v>
      </c>
      <c r="C2" s="82">
        <v>1898.9</v>
      </c>
      <c r="D2" s="83">
        <v>1931.8</v>
      </c>
      <c r="E2" s="98">
        <v>2082.1</v>
      </c>
      <c r="F2" s="105">
        <v>2034.5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"/>
  <sheetViews>
    <sheetView topLeftCell="A3" workbookViewId="0"/>
  </sheetViews>
  <sheetFormatPr defaultRowHeight="15"/>
  <cols>
    <col min="1" max="1" width="15.5703125" customWidth="1"/>
    <col min="2" max="2" width="10.7109375" customWidth="1"/>
    <col min="3" max="3" width="10.42578125" customWidth="1"/>
    <col min="4" max="4" width="10.28515625" customWidth="1"/>
    <col min="5" max="5" width="10.140625" customWidth="1"/>
    <col min="6" max="6" width="10.5703125" customWidth="1"/>
  </cols>
  <sheetData>
    <row r="1" spans="1:6">
      <c r="A1" s="78" t="s">
        <v>103</v>
      </c>
      <c r="B1" s="84"/>
      <c r="C1" s="85"/>
      <c r="D1" s="86"/>
      <c r="E1" s="97"/>
      <c r="F1" s="72"/>
    </row>
    <row r="2" spans="1:6" ht="60">
      <c r="A2" s="63"/>
      <c r="B2" s="64" t="s">
        <v>97</v>
      </c>
      <c r="C2" s="65" t="s">
        <v>98</v>
      </c>
      <c r="D2" s="66" t="s">
        <v>99</v>
      </c>
      <c r="E2" s="73" t="s">
        <v>100</v>
      </c>
      <c r="F2" s="75" t="s">
        <v>107</v>
      </c>
    </row>
    <row r="3" spans="1:6">
      <c r="A3" s="87" t="s">
        <v>17</v>
      </c>
      <c r="B3" s="84">
        <v>525</v>
      </c>
      <c r="C3" s="88">
        <v>539</v>
      </c>
      <c r="D3" s="89">
        <v>446</v>
      </c>
      <c r="E3" s="99">
        <v>560</v>
      </c>
      <c r="F3" s="107">
        <v>511</v>
      </c>
    </row>
    <row r="4" spans="1:6">
      <c r="A4" s="87" t="s">
        <v>89</v>
      </c>
      <c r="B4" s="84">
        <v>163</v>
      </c>
      <c r="C4" s="88">
        <v>194</v>
      </c>
      <c r="D4" s="89">
        <v>185</v>
      </c>
      <c r="E4" s="99">
        <v>223</v>
      </c>
      <c r="F4" s="108">
        <v>267</v>
      </c>
    </row>
    <row r="5" spans="1:6">
      <c r="A5" s="87" t="s">
        <v>90</v>
      </c>
      <c r="B5" s="84">
        <v>4183</v>
      </c>
      <c r="C5" s="88">
        <v>4235</v>
      </c>
      <c r="D5" s="89">
        <v>4299</v>
      </c>
      <c r="E5" s="100">
        <v>4594</v>
      </c>
      <c r="F5" s="107">
        <v>4420</v>
      </c>
    </row>
    <row r="6" spans="1:6">
      <c r="A6" s="90" t="s">
        <v>91</v>
      </c>
      <c r="B6" s="84">
        <v>568</v>
      </c>
      <c r="C6" s="88">
        <v>337</v>
      </c>
      <c r="D6" s="91">
        <v>334</v>
      </c>
      <c r="E6" s="101">
        <v>335</v>
      </c>
      <c r="F6" s="109">
        <v>513</v>
      </c>
    </row>
    <row r="7" spans="1:6" ht="25.5">
      <c r="A7" s="90" t="s">
        <v>92</v>
      </c>
      <c r="B7" s="84">
        <v>624</v>
      </c>
      <c r="C7" s="88">
        <v>582</v>
      </c>
      <c r="D7" s="92">
        <v>558</v>
      </c>
      <c r="E7" s="101">
        <v>602</v>
      </c>
      <c r="F7" s="108">
        <v>565</v>
      </c>
    </row>
    <row r="8" spans="1:6" ht="25.5">
      <c r="A8" s="90" t="s">
        <v>104</v>
      </c>
      <c r="B8" s="84"/>
      <c r="C8" s="88"/>
      <c r="D8" s="93"/>
      <c r="E8" s="101">
        <v>25</v>
      </c>
      <c r="F8" s="108">
        <v>36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"/>
  <sheetViews>
    <sheetView workbookViewId="0">
      <selection activeCell="J8" sqref="J8"/>
    </sheetView>
  </sheetViews>
  <sheetFormatPr defaultRowHeight="15"/>
  <cols>
    <col min="1" max="1" width="14.42578125" customWidth="1"/>
  </cols>
  <sheetData>
    <row r="1" spans="1:6" ht="60">
      <c r="A1" s="63"/>
      <c r="B1" s="64" t="s">
        <v>97</v>
      </c>
      <c r="C1" s="65" t="s">
        <v>98</v>
      </c>
      <c r="D1" s="66" t="s">
        <v>99</v>
      </c>
      <c r="E1" s="73" t="s">
        <v>100</v>
      </c>
      <c r="F1" s="75" t="s">
        <v>102</v>
      </c>
    </row>
    <row r="2" spans="1:6" ht="25.5">
      <c r="A2" s="90" t="s">
        <v>92</v>
      </c>
      <c r="B2" s="94">
        <v>624</v>
      </c>
      <c r="C2" s="69">
        <v>582</v>
      </c>
      <c r="D2" s="95">
        <v>558</v>
      </c>
      <c r="E2" s="102">
        <v>602</v>
      </c>
      <c r="F2" s="110">
        <v>565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K18" sqref="K18"/>
    </sheetView>
  </sheetViews>
  <sheetFormatPr defaultRowHeight="15"/>
  <sheetData>
    <row r="1" spans="1:6">
      <c r="A1" s="78" t="s">
        <v>105</v>
      </c>
      <c r="B1" s="84"/>
      <c r="C1" s="88"/>
      <c r="D1" s="89"/>
      <c r="E1" s="97"/>
      <c r="F1" s="72"/>
    </row>
    <row r="2" spans="1:6" ht="60">
      <c r="A2" s="63"/>
      <c r="B2" s="64" t="s">
        <v>97</v>
      </c>
      <c r="C2" s="65" t="s">
        <v>98</v>
      </c>
      <c r="D2" s="66" t="s">
        <v>99</v>
      </c>
      <c r="E2" s="73" t="s">
        <v>100</v>
      </c>
      <c r="F2" s="75" t="s">
        <v>102</v>
      </c>
    </row>
    <row r="3" spans="1:6" ht="25.5">
      <c r="A3" s="87" t="s">
        <v>36</v>
      </c>
      <c r="B3" s="68">
        <v>2350</v>
      </c>
      <c r="C3" s="69">
        <v>2423</v>
      </c>
      <c r="D3" s="96">
        <v>2359</v>
      </c>
      <c r="E3" s="103">
        <v>2680</v>
      </c>
      <c r="F3" s="106">
        <v>2662</v>
      </c>
    </row>
    <row r="4" spans="1:6" ht="25.5">
      <c r="A4" s="87" t="s">
        <v>37</v>
      </c>
      <c r="B4" s="68">
        <v>3702</v>
      </c>
      <c r="C4" s="69">
        <v>3516</v>
      </c>
      <c r="D4" s="96">
        <v>3463</v>
      </c>
      <c r="E4" s="103">
        <v>3659</v>
      </c>
      <c r="F4" s="106">
        <v>3650</v>
      </c>
    </row>
    <row r="5" spans="1:6" ht="25.5">
      <c r="A5" s="87" t="s">
        <v>106</v>
      </c>
      <c r="B5" s="94">
        <v>11</v>
      </c>
      <c r="C5" s="69"/>
      <c r="D5" s="69"/>
      <c r="E5" s="98"/>
      <c r="F5" s="7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Freeze Spring 2011</vt:lpstr>
      <vt:lpstr>Headcount</vt:lpstr>
      <vt:lpstr>Credit Hours</vt:lpstr>
      <vt:lpstr>Annual FTE</vt:lpstr>
      <vt:lpstr>Student Type</vt:lpstr>
      <vt:lpstr>CCHS Headcount</vt:lpstr>
      <vt:lpstr>Gender</vt:lpstr>
      <vt:lpstr>'Freeze Spring 2011'!Print_Titles</vt:lpstr>
    </vt:vector>
  </TitlesOfParts>
  <Company>Orange County Community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Work</dc:creator>
  <cp:lastModifiedBy>John Wetzstein</cp:lastModifiedBy>
  <cp:lastPrinted>2011-02-15T17:50:11Z</cp:lastPrinted>
  <dcterms:created xsi:type="dcterms:W3CDTF">2011-02-12T19:37:14Z</dcterms:created>
  <dcterms:modified xsi:type="dcterms:W3CDTF">2011-02-16T17:56:42Z</dcterms:modified>
</cp:coreProperties>
</file>